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2 2019\Anexo 30 AdmCentral\Anexo 30\"/>
    </mc:Choice>
  </mc:AlternateContent>
  <bookViews>
    <workbookView xWindow="-15" yWindow="-15" windowWidth="10215" windowHeight="8565"/>
  </bookViews>
  <sheets>
    <sheet name="Flujo-Cuatro-Años" sheetId="4" r:id="rId1"/>
    <sheet name="Devengado" sheetId="14" r:id="rId2"/>
    <sheet name="Pagado" sheetId="15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AB27" i="15" l="1"/>
  <c r="AB28" i="15"/>
  <c r="AB29" i="15"/>
  <c r="AB30" i="15"/>
  <c r="AB32" i="15"/>
  <c r="AB33" i="15"/>
  <c r="AB35" i="15"/>
  <c r="AB36" i="15"/>
  <c r="AB26" i="15"/>
  <c r="AA34" i="15"/>
  <c r="AA37" i="15" s="1"/>
  <c r="Z34" i="15"/>
  <c r="Z37" i="15" s="1"/>
  <c r="Y34" i="15"/>
  <c r="Y37" i="15" s="1"/>
  <c r="AB37" i="15" s="1"/>
  <c r="AA28" i="15"/>
  <c r="AA31" i="15" s="1"/>
  <c r="Z28" i="15"/>
  <c r="Z31" i="15" s="1"/>
  <c r="Y28" i="15"/>
  <c r="Y31" i="15" s="1"/>
  <c r="AB31" i="15" s="1"/>
  <c r="AB34" i="15" l="1"/>
  <c r="Y38" i="15"/>
  <c r="AA38" i="15"/>
  <c r="Z38" i="15"/>
  <c r="F60" i="4"/>
  <c r="G60" i="4"/>
  <c r="H60" i="4"/>
  <c r="I60" i="4"/>
  <c r="AB38" i="15" l="1"/>
  <c r="E60" i="4"/>
  <c r="C60" i="4"/>
  <c r="D60" i="4"/>
  <c r="F61" i="4" l="1"/>
  <c r="B60" i="4"/>
  <c r="B61" i="4" s="1"/>
  <c r="D61" i="4" l="1"/>
  <c r="H61" i="4"/>
</calcChain>
</file>

<file path=xl/sharedStrings.xml><?xml version="1.0" encoding="utf-8"?>
<sst xmlns="http://schemas.openxmlformats.org/spreadsheetml/2006/main" count="214" uniqueCount="119">
  <si>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</si>
  <si>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</si>
  <si>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</si>
  <si>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</si>
  <si>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</si>
  <si>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</si>
  <si>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</si>
  <si>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</si>
  <si>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</si>
  <si>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</si>
  <si>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</si>
  <si>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7425 BIRF - PROSAP</t>
  </si>
  <si>
    <t>7597 BIRF - PROSAP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</si>
  <si>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</si>
  <si>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</si>
  <si>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</si>
  <si>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</si>
  <si>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</si>
  <si>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</si>
  <si>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</si>
  <si>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</si>
  <si>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</si>
  <si>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</si>
  <si>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</si>
  <si>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</si>
  <si>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</si>
  <si>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</si>
  <si>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</si>
  <si>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</si>
  <si>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</si>
  <si>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</si>
  <si>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</si>
  <si>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</si>
  <si>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</si>
  <si>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</si>
  <si>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</si>
  <si>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</si>
  <si>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</si>
  <si>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</si>
  <si>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</si>
  <si>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Devengado1</t>
  </si>
  <si>
    <t>Clasificación Económica2</t>
  </si>
  <si>
    <t>AMORTIZACION DE LA DEUDA</t>
  </si>
  <si>
    <t>Total AMORTIZACION DE LA DEUDA</t>
  </si>
  <si>
    <t>2017/07</t>
  </si>
  <si>
    <t>2017/08</t>
  </si>
  <si>
    <t>2017/09</t>
  </si>
  <si>
    <t>2017/10</t>
  </si>
  <si>
    <t>2017/11</t>
  </si>
  <si>
    <t>2017/12</t>
  </si>
  <si>
    <t>2018/01</t>
  </si>
  <si>
    <t>2018/02</t>
  </si>
  <si>
    <t>2018/03</t>
  </si>
  <si>
    <t>Pagado1</t>
  </si>
  <si>
    <t>Acreedor</t>
  </si>
  <si>
    <t>Interés</t>
  </si>
  <si>
    <t>Gobierno Federal</t>
  </si>
  <si>
    <t>FFFIR Ley 8530</t>
  </si>
  <si>
    <t>ANSES Régimen Policial</t>
  </si>
  <si>
    <t>FFFIR Ley 7884</t>
  </si>
  <si>
    <t>FFFIR Ley 8066</t>
  </si>
  <si>
    <t>FFFIR Ley 8067</t>
  </si>
  <si>
    <t>Fideicomiso PROFEDESS</t>
  </si>
  <si>
    <t>Banco de la Nación Argentina</t>
  </si>
  <si>
    <t>BICE Compra de Helicopteros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</si>
  <si>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</si>
  <si>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</si>
  <si>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</si>
  <si>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</si>
  <si>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</si>
  <si>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</si>
  <si>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7385 BIRF - MUNICIPIOS</t>
  </si>
  <si>
    <t>7352 BIRF - PDP III</t>
  </si>
  <si>
    <t>Tenedores de Bonos</t>
  </si>
  <si>
    <t>BONO MENDOZA'24  Bonos Emitidos</t>
  </si>
  <si>
    <t>BONO PESOS 2021 - Clase 1</t>
  </si>
  <si>
    <t>Datos provisorios sujetos a revisión.</t>
  </si>
  <si>
    <t>SUBTOTAL SERVICIOS DE LA DEUDA</t>
  </si>
  <si>
    <t>TOTAL SERVICIOS DE LA DEUDA</t>
  </si>
  <si>
    <t>Tipo de cambio proyectado</t>
  </si>
  <si>
    <t>Tasa interés promedio proyectada</t>
  </si>
  <si>
    <t>FLUJO DE VENCIMIENTOS ESTIMADO</t>
  </si>
  <si>
    <t>ANSES 3% 2018</t>
  </si>
  <si>
    <t>ANSES 6% 2016</t>
  </si>
  <si>
    <t>ANSES 3% 2017</t>
  </si>
  <si>
    <t>Cárcel Bono 2024</t>
  </si>
  <si>
    <t>Se incluye endeudamiento del CUC 20 (Dir. Gral. Deuda Pública) y CUC 361 (Unidad de Financiamiento Internacional).</t>
  </si>
  <si>
    <t>ADMINISTRACIÓN CENTRAL (*):</t>
  </si>
  <si>
    <t>Fondo Fiduciario Desarrollo Provincial 2018</t>
  </si>
  <si>
    <t>Fondo Fiduciario Desarrollo Provincial 2017</t>
  </si>
  <si>
    <t>FFFIR Ley 8930 - $416 MM</t>
  </si>
  <si>
    <t>FFFIR Ley 8066 Ampliación</t>
  </si>
  <si>
    <t>Índice UVA proyectado</t>
  </si>
  <si>
    <t>Proyección 2019/2022</t>
  </si>
  <si>
    <t>2018/04</t>
  </si>
  <si>
    <t>2018/05</t>
  </si>
  <si>
    <t>2018/06</t>
  </si>
  <si>
    <t>2018/07</t>
  </si>
  <si>
    <t>2018/08</t>
  </si>
  <si>
    <t>2018/09</t>
  </si>
  <si>
    <t>2018/10</t>
  </si>
  <si>
    <t>2018/11</t>
  </si>
  <si>
    <t>2018/12</t>
  </si>
  <si>
    <t>2019/01</t>
  </si>
  <si>
    <t>2019/02</t>
  </si>
  <si>
    <t>2019/03</t>
  </si>
  <si>
    <t>EJERCICIO 2019</t>
  </si>
  <si>
    <t>ANSES 3% 2019</t>
  </si>
  <si>
    <t>ANSES - Fideicomiso IPV VDF</t>
  </si>
  <si>
    <t>Banco Nación Refinanciación 2018 + Asist $1.200</t>
  </si>
  <si>
    <t>Bancos Internacionales y Otros Nacionales</t>
  </si>
  <si>
    <t>Multilateral</t>
  </si>
  <si>
    <t>BONO DE INTERESES</t>
  </si>
  <si>
    <t>Ejercicio 2019: Segundo Trimestre</t>
  </si>
  <si>
    <t>Segundo Trimestre</t>
  </si>
  <si>
    <t>Periodo: julio 2017 a junio 2019.</t>
  </si>
  <si>
    <t>2019/04</t>
  </si>
  <si>
    <t>2019/05</t>
  </si>
  <si>
    <t>2019/06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</si>
</sst>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-;\-* #,##0.00_-;_-* &quot;-&quot;??_-;_-@_-"/>
    <numFmt numFmtId="165" formatCode="#,##0.00_ ;[Red]\-#,##0.00\ "/>
    <numFmt numFmtId="166" formatCode="[$ARS]\ #,##0.00"/>
    <numFmt numFmtId="167" formatCode="_ * #,##0.00_ ;_ * \-#,##0.00_ ;_ * &quot;-&quot;??_ ;_ @_ "/>
    <numFmt numFmtId="168" formatCode="_ * #,##0_ ;_ * \-#,##0_ ;_ * &quot;-&quot;??_ ;_ @_ "/>
    <numFmt numFmtId="169" formatCode="&quot;$&quot;\ #,##0"/>
    <numFmt numFmtId="170" formatCode="0.0000"/>
    <numFmt numFmtId="171" formatCode="&quot;$&quot;\ #,##0.00"/>
    <numFmt numFmtId="172" formatCode="0.0000%"/>
    <numFmt numFmtId="173" formatCode="_ &quot;$&quot;\ * #,##0.00_ ;_ &quot;$&quot;\ * \-#,##0.00_ ;_ &quot;$&quot;\ * &quot;-&quot;??_ ;_ @_ "/>
    <numFmt numFmtId="174" formatCode="0.0%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7" fillId="0" borderId="0"/>
    <xf numFmtId="0" fontId="6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3" fillId="3" borderId="0" applyNumberFormat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167" fontId="14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167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2" fontId="14" fillId="0" borderId="0" applyFont="0" applyFill="0" applyBorder="0" applyAlignment="0" applyProtection="0"/>
    <xf numFmtId="170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7" fontId="14" fillId="0" borderId="0" applyNumberFormat="0" applyFill="0" applyBorder="0" applyAlignment="0" applyProtection="0"/>
    <xf numFmtId="173" fontId="15" fillId="0" borderId="0" applyFont="0" applyFill="0" applyBorder="0" applyAlignment="0" applyProtection="0"/>
    <xf numFmtId="173" fontId="17" fillId="0" borderId="0" applyFont="0" applyFill="0" applyBorder="0" applyAlignment="0" applyProtection="0"/>
    <xf numFmtId="0" fontId="4" fillId="0" borderId="0"/>
    <xf numFmtId="0" fontId="4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3" fillId="0" borderId="0"/>
    <xf numFmtId="0" fontId="3" fillId="0" borderId="0"/>
    <xf numFmtId="164" fontId="28" fillId="0" borderId="0" applyFont="0" applyFill="0" applyBorder="0" applyAlignment="0" applyProtection="0"/>
  </cellStyleXfs>
  <cellXfs count="80">
    <xf numFmtId="0" fontId="0" fillId="0" borderId="0" xfId="0"/>
    <xf numFmtId="0" fontId="9" fillId="0" borderId="0" xfId="2" applyFont="1"/>
    <xf numFmtId="0" fontId="11" fillId="0" borderId="0" xfId="2" applyFont="1"/>
    <xf numFmtId="0" fontId="5" fillId="0" borderId="0" xfId="3" applyFont="1"/>
    <xf numFmtId="0" fontId="10" fillId="0" borderId="0" xfId="4" applyFont="1" applyAlignment="1">
      <alignment vertical="center"/>
    </xf>
    <xf numFmtId="0" fontId="19" fillId="4" borderId="17" xfId="0" applyFont="1" applyFill="1" applyBorder="1" applyAlignment="1">
      <alignment horizontal="center" vertical="center"/>
    </xf>
    <xf numFmtId="166" fontId="18" fillId="5" borderId="17" xfId="4" applyNumberFormat="1" applyFont="1" applyFill="1" applyBorder="1" applyAlignment="1">
      <alignment vertical="center"/>
    </xf>
    <xf numFmtId="0" fontId="18" fillId="5" borderId="17" xfId="4" applyFont="1" applyFill="1" applyBorder="1" applyAlignment="1">
      <alignment horizontal="center" vertical="center"/>
    </xf>
    <xf numFmtId="166" fontId="12" fillId="0" borderId="17" xfId="4" applyNumberFormat="1" applyFont="1" applyFill="1" applyBorder="1" applyAlignment="1">
      <alignment vertical="center"/>
    </xf>
    <xf numFmtId="168" fontId="10" fillId="0" borderId="17" xfId="6" applyNumberFormat="1" applyFont="1" applyFill="1" applyBorder="1" applyAlignment="1">
      <alignment vertical="center"/>
    </xf>
    <xf numFmtId="166" fontId="18" fillId="2" borderId="17" xfId="4" applyNumberFormat="1" applyFont="1" applyFill="1" applyBorder="1" applyAlignment="1">
      <alignment vertical="center"/>
    </xf>
    <xf numFmtId="0" fontId="18" fillId="2" borderId="17" xfId="4" applyNumberFormat="1" applyFont="1" applyFill="1" applyBorder="1" applyAlignment="1">
      <alignment vertical="center"/>
    </xf>
    <xf numFmtId="166" fontId="12" fillId="0" borderId="0" xfId="4" applyNumberFormat="1" applyFont="1" applyFill="1" applyBorder="1" applyAlignment="1">
      <alignment vertical="center"/>
    </xf>
    <xf numFmtId="166" fontId="18" fillId="0" borderId="1" xfId="6" applyNumberFormat="1" applyFont="1" applyFill="1" applyBorder="1" applyAlignment="1">
      <alignment vertical="center"/>
    </xf>
    <xf numFmtId="168" fontId="19" fillId="0" borderId="17" xfId="4" applyNumberFormat="1" applyFont="1" applyBorder="1" applyAlignment="1">
      <alignment vertical="center"/>
    </xf>
    <xf numFmtId="0" fontId="19" fillId="0" borderId="0" xfId="4" applyFont="1" applyAlignment="1">
      <alignment vertical="center"/>
    </xf>
    <xf numFmtId="170" fontId="19" fillId="0" borderId="17" xfId="6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" fontId="21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Fill="1" applyAlignment="1">
      <alignment vertical="center"/>
    </xf>
    <xf numFmtId="165" fontId="21" fillId="0" borderId="0" xfId="0" applyNumberFormat="1" applyFont="1" applyAlignment="1">
      <alignment vertical="center"/>
    </xf>
    <xf numFmtId="166" fontId="26" fillId="0" borderId="0" xfId="4" applyNumberFormat="1" applyFont="1" applyAlignment="1">
      <alignment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174" fontId="10" fillId="0" borderId="0" xfId="32" applyNumberFormat="1" applyFont="1" applyAlignment="1">
      <alignment vertical="center"/>
    </xf>
    <xf numFmtId="10" fontId="10" fillId="0" borderId="0" xfId="32" applyNumberFormat="1" applyFont="1" applyAlignment="1">
      <alignment vertical="center"/>
    </xf>
    <xf numFmtId="3" fontId="12" fillId="0" borderId="4" xfId="0" pivotButton="1" applyNumberFormat="1" applyFont="1" applyBorder="1"/>
    <xf numFmtId="3" fontId="12" fillId="0" borderId="4" xfId="0" applyNumberFormat="1" applyFont="1" applyBorder="1"/>
    <xf numFmtId="0" fontId="12" fillId="0" borderId="0" xfId="0" applyFont="1"/>
    <xf numFmtId="3" fontId="10" fillId="0" borderId="0" xfId="33" applyNumberFormat="1" applyFont="1"/>
    <xf numFmtId="0" fontId="10" fillId="0" borderId="0" xfId="33" applyFont="1"/>
    <xf numFmtId="0" fontId="3" fillId="0" borderId="0" xfId="2" applyFont="1"/>
    <xf numFmtId="0" fontId="10" fillId="0" borderId="0" xfId="3" applyFont="1"/>
    <xf numFmtId="3" fontId="10" fillId="0" borderId="5" xfId="34" applyNumberFormat="1" applyFont="1" applyBorder="1"/>
    <xf numFmtId="3" fontId="10" fillId="0" borderId="6" xfId="34" applyNumberFormat="1" applyFont="1" applyBorder="1"/>
    <xf numFmtId="3" fontId="10" fillId="0" borderId="7" xfId="34" applyNumberFormat="1" applyFont="1" applyBorder="1"/>
    <xf numFmtId="0" fontId="10" fillId="0" borderId="0" xfId="34" applyFont="1"/>
    <xf numFmtId="3" fontId="10" fillId="0" borderId="0" xfId="34" applyNumberFormat="1" applyFont="1"/>
    <xf numFmtId="3" fontId="19" fillId="0" borderId="5" xfId="34" applyNumberFormat="1" applyFont="1" applyBorder="1"/>
    <xf numFmtId="3" fontId="19" fillId="0" borderId="8" xfId="34" applyNumberFormat="1" applyFont="1" applyBorder="1"/>
    <xf numFmtId="3" fontId="19" fillId="0" borderId="9" xfId="34" applyNumberFormat="1" applyFont="1" applyBorder="1"/>
    <xf numFmtId="0" fontId="19" fillId="0" borderId="0" xfId="34" applyFont="1"/>
    <xf numFmtId="3" fontId="19" fillId="0" borderId="0" xfId="34" applyNumberFormat="1" applyFont="1"/>
    <xf numFmtId="3" fontId="10" fillId="0" borderId="8" xfId="34" applyNumberFormat="1" applyFont="1" applyBorder="1"/>
    <xf numFmtId="3" fontId="10" fillId="0" borderId="9" xfId="34" applyNumberFormat="1" applyFont="1" applyBorder="1"/>
    <xf numFmtId="3" fontId="10" fillId="0" borderId="10" xfId="34" applyNumberFormat="1" applyFont="1" applyBorder="1"/>
    <xf numFmtId="3" fontId="10" fillId="0" borderId="11" xfId="34" applyNumberFormat="1" applyFont="1" applyBorder="1"/>
    <xf numFmtId="3" fontId="10" fillId="0" borderId="12" xfId="34" applyNumberFormat="1" applyFont="1" applyBorder="1"/>
    <xf numFmtId="3" fontId="19" fillId="0" borderId="6" xfId="34" applyNumberFormat="1" applyFont="1" applyBorder="1"/>
    <xf numFmtId="3" fontId="19" fillId="0" borderId="13" xfId="34" applyNumberFormat="1" applyFont="1" applyBorder="1"/>
    <xf numFmtId="3" fontId="19" fillId="0" borderId="14" xfId="34" applyNumberFormat="1" applyFont="1" applyBorder="1"/>
    <xf numFmtId="3" fontId="19" fillId="0" borderId="15" xfId="34" applyNumberFormat="1" applyFont="1" applyBorder="1"/>
    <xf numFmtId="3" fontId="19" fillId="0" borderId="4" xfId="34" applyNumberFormat="1" applyFont="1" applyBorder="1"/>
    <xf numFmtId="0" fontId="2" fillId="0" borderId="0" xfId="2" applyFont="1"/>
    <xf numFmtId="0" fontId="1" fillId="0" borderId="0" xfId="3" applyFont="1"/>
    <xf numFmtId="164" fontId="5" fillId="0" borderId="0" xfId="35" applyFont="1"/>
    <xf numFmtId="171" fontId="19" fillId="0" borderId="17" xfId="6" applyNumberFormat="1" applyFont="1" applyBorder="1" applyAlignment="1">
      <alignment horizontal="center" vertical="center"/>
    </xf>
    <xf numFmtId="10" fontId="19" fillId="0" borderId="17" xfId="5" applyNumberFormat="1" applyFont="1" applyBorder="1" applyAlignment="1">
      <alignment horizontal="center" vertical="center"/>
    </xf>
    <xf numFmtId="166" fontId="18" fillId="4" borderId="16" xfId="4" applyNumberFormat="1" applyFont="1" applyFill="1" applyBorder="1" applyAlignment="1">
      <alignment horizontal="left" vertical="center" wrapText="1"/>
    </xf>
    <xf numFmtId="166" fontId="18" fillId="4" borderId="18" xfId="4" applyNumberFormat="1" applyFont="1" applyFill="1" applyBorder="1" applyAlignment="1">
      <alignment horizontal="left" vertical="center" wrapText="1"/>
    </xf>
    <xf numFmtId="166" fontId="18" fillId="4" borderId="19" xfId="4" applyNumberFormat="1" applyFont="1" applyFill="1" applyBorder="1" applyAlignment="1">
      <alignment horizontal="left" vertical="center" wrapText="1"/>
    </xf>
    <xf numFmtId="0" fontId="19" fillId="4" borderId="20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169" fontId="19" fillId="0" borderId="17" xfId="6" applyNumberFormat="1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/>
    </xf>
  </cellXfs>
  <cellStyles count="36">
    <cellStyle name="Énfasis1 2" xfId="7"/>
    <cellStyle name="Millares" xfId="35" builtinId="3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4" xfId="3"/>
    <cellStyle name="Normal 5" xfId="4"/>
    <cellStyle name="Normal 5 2" xfId="34"/>
    <cellStyle name="Normal 6" xfId="33"/>
    <cellStyle name="Normal 7" xfId="26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showGridLines="0" tabSelected="1" zoomScaleNormal="100" workbookViewId="0">
      <pane xSplit="1" ySplit="16" topLeftCell="B17" activePane="bottomRight" state="frozen"/>
      <selection pane="topRight" activeCell="B1" sqref="B1"/>
      <selection pane="bottomLeft" activeCell="A17" sqref="A17"/>
      <selection pane="bottomRight"/>
    </sheetView>
  </sheetViews>
  <sheetFormatPr baseColWidth="10" defaultRowHeight="12" x14ac:dyDescent="0.2"/>
  <cols>
    <col min="1" max="1" width="54.140625" style="19" customWidth="1"/>
    <col min="2" max="9" width="15.42578125" style="19" customWidth="1"/>
    <col min="10" max="11" width="11.42578125" style="19"/>
    <col min="12" max="19" width="10" style="20" bestFit="1" customWidth="1"/>
    <col min="20" max="16384" width="11.42578125" style="19"/>
  </cols>
  <sheetData>
    <row r="1" spans="1:9" s="19" customFormat="1" ht="23.25" x14ac:dyDescent="0.2">
      <c r="A1" s="18" t="s">
        <v>1</v>
      </c>
    </row>
    <row r="3" spans="1:9" s="19" customFormat="1" ht="18.75" x14ac:dyDescent="0.2">
      <c r="A3" s="21" t="s">
        <v>87</v>
      </c>
    </row>
    <row r="4" spans="1:9" s="19" customFormat="1" x14ac:dyDescent="0.2">
      <c r="A4" s="22"/>
    </row>
    <row r="5" spans="1:9" s="19" customFormat="1" ht="15.75" customHeight="1" x14ac:dyDescent="0.2">
      <c r="A5" s="23" t="s">
        <v>2</v>
      </c>
      <c r="B5" s="76" t="s">
        <v>113</v>
      </c>
      <c r="C5" s="77"/>
      <c r="D5" s="77"/>
      <c r="E5" s="78"/>
    </row>
    <row r="6" spans="1:9" s="19" customFormat="1" x14ac:dyDescent="0.2">
      <c r="A6" s="22"/>
    </row>
    <row r="7" spans="1:9" s="19" customFormat="1" ht="15" x14ac:dyDescent="0.2">
      <c r="A7" s="24" t="s">
        <v>7</v>
      </c>
    </row>
    <row r="8" spans="1:9" s="19" customFormat="1" x14ac:dyDescent="0.2">
      <c r="A8" s="22"/>
    </row>
    <row r="9" spans="1:9" s="19" customFormat="1" ht="15" x14ac:dyDescent="0.2">
      <c r="A9" s="24" t="s">
        <v>8</v>
      </c>
    </row>
    <row r="10" spans="1:9" s="19" customFormat="1" ht="15" x14ac:dyDescent="0.2">
      <c r="A10" s="25" t="s">
        <v>93</v>
      </c>
    </row>
    <row r="11" spans="1:9" s="19" customFormat="1" ht="15" x14ac:dyDescent="0.2">
      <c r="A11" s="25"/>
    </row>
    <row r="12" spans="1:9" s="19" customFormat="1" ht="15" x14ac:dyDescent="0.2">
      <c r="A12" s="25"/>
    </row>
    <row r="13" spans="1:9" s="4" customFormat="1" ht="12.75" x14ac:dyDescent="0.2">
      <c r="A13" s="64" t="s">
        <v>54</v>
      </c>
      <c r="B13" s="67" t="s">
        <v>81</v>
      </c>
      <c r="C13" s="68"/>
      <c r="D13" s="68"/>
      <c r="E13" s="68"/>
      <c r="F13" s="68"/>
      <c r="G13" s="68"/>
      <c r="H13" s="68"/>
      <c r="I13" s="69"/>
    </row>
    <row r="14" spans="1:9" s="4" customFormat="1" ht="12.75" x14ac:dyDescent="0.2">
      <c r="A14" s="65"/>
      <c r="B14" s="70"/>
      <c r="C14" s="71"/>
      <c r="D14" s="71"/>
      <c r="E14" s="71"/>
      <c r="F14" s="71"/>
      <c r="G14" s="71"/>
      <c r="H14" s="71"/>
      <c r="I14" s="72"/>
    </row>
    <row r="15" spans="1:9" s="4" customFormat="1" ht="12.75" x14ac:dyDescent="0.2">
      <c r="A15" s="65"/>
      <c r="B15" s="28">
        <v>2019</v>
      </c>
      <c r="C15" s="29">
        <v>2019</v>
      </c>
      <c r="D15" s="28">
        <v>2020</v>
      </c>
      <c r="E15" s="29">
        <v>2020</v>
      </c>
      <c r="F15" s="73">
        <v>2021</v>
      </c>
      <c r="G15" s="74">
        <v>2021</v>
      </c>
      <c r="H15" s="73">
        <v>2022</v>
      </c>
      <c r="I15" s="74">
        <v>2021</v>
      </c>
    </row>
    <row r="16" spans="1:9" s="4" customFormat="1" ht="12.75" x14ac:dyDescent="0.2">
      <c r="A16" s="66"/>
      <c r="B16" s="5" t="s">
        <v>0</v>
      </c>
      <c r="C16" s="5" t="s">
        <v>55</v>
      </c>
      <c r="D16" s="5" t="s">
        <v>0</v>
      </c>
      <c r="E16" s="5" t="s">
        <v>55</v>
      </c>
      <c r="F16" s="5" t="s">
        <v>0</v>
      </c>
      <c r="G16" s="5" t="s">
        <v>55</v>
      </c>
      <c r="H16" s="5" t="s">
        <v>0</v>
      </c>
      <c r="I16" s="5" t="s">
        <v>55</v>
      </c>
    </row>
    <row r="17" spans="1:9" s="4" customFormat="1" ht="12.75" x14ac:dyDescent="0.2">
      <c r="A17" s="6" t="s">
        <v>56</v>
      </c>
      <c r="B17" s="7"/>
      <c r="C17" s="7"/>
      <c r="D17" s="7"/>
      <c r="E17" s="7"/>
      <c r="F17" s="7"/>
      <c r="G17" s="7"/>
      <c r="H17" s="7"/>
      <c r="I17" s="7"/>
    </row>
    <row r="18" spans="1:9" s="4" customFormat="1" ht="12.75" x14ac:dyDescent="0.2">
      <c r="A18" s="8" t="s">
        <v>88</v>
      </c>
      <c r="B18" s="9">
        <v>0</v>
      </c>
      <c r="C18" s="9">
        <v>1298665138.630137</v>
      </c>
      <c r="D18" s="9">
        <v>1000000000.0000001</v>
      </c>
      <c r="E18" s="9">
        <v>1207371395.8158743</v>
      </c>
      <c r="F18" s="9">
        <v>1000000000.0000001</v>
      </c>
      <c r="G18" s="9">
        <v>582911532.11276376</v>
      </c>
      <c r="H18" s="9">
        <v>1000000000.0000001</v>
      </c>
      <c r="I18" s="9">
        <v>237078253.57724935</v>
      </c>
    </row>
    <row r="19" spans="1:9" s="4" customFormat="1" ht="12.75" x14ac:dyDescent="0.2">
      <c r="A19" s="8" t="s">
        <v>89</v>
      </c>
      <c r="B19" s="9">
        <v>625000000</v>
      </c>
      <c r="C19" s="9">
        <v>1287019599.6700001</v>
      </c>
      <c r="D19" s="9">
        <v>750000000</v>
      </c>
      <c r="E19" s="9">
        <v>694378163.69999993</v>
      </c>
      <c r="F19" s="9">
        <v>750000000</v>
      </c>
      <c r="G19" s="9">
        <v>295587804.72000003</v>
      </c>
      <c r="H19" s="9">
        <v>750000000</v>
      </c>
      <c r="I19" s="9">
        <v>83616822.539999992</v>
      </c>
    </row>
    <row r="20" spans="1:9" s="4" customFormat="1" ht="12.75" x14ac:dyDescent="0.2">
      <c r="A20" s="8" t="s">
        <v>107</v>
      </c>
      <c r="B20" s="9">
        <v>0</v>
      </c>
      <c r="C20" s="9">
        <v>114908395.68000001</v>
      </c>
      <c r="D20" s="9">
        <v>0</v>
      </c>
      <c r="E20" s="9">
        <v>229816791.36000001</v>
      </c>
      <c r="F20" s="9">
        <v>0</v>
      </c>
      <c r="G20" s="9">
        <v>229816791.36000001</v>
      </c>
      <c r="H20" s="9">
        <v>0</v>
      </c>
      <c r="I20" s="9">
        <v>229816791.36000001</v>
      </c>
    </row>
    <row r="21" spans="1:9" s="4" customFormat="1" ht="12.75" x14ac:dyDescent="0.2">
      <c r="A21" s="8" t="s">
        <v>83</v>
      </c>
      <c r="B21" s="9">
        <v>0</v>
      </c>
      <c r="C21" s="9">
        <v>176850000</v>
      </c>
      <c r="D21" s="9">
        <v>1179000000</v>
      </c>
      <c r="E21" s="9">
        <v>176850000</v>
      </c>
      <c r="F21" s="9">
        <v>0</v>
      </c>
      <c r="G21" s="9">
        <v>0</v>
      </c>
      <c r="H21" s="9">
        <v>0</v>
      </c>
      <c r="I21" s="9">
        <v>0</v>
      </c>
    </row>
    <row r="22" spans="1:9" s="4" customFormat="1" ht="12.75" x14ac:dyDescent="0.2">
      <c r="A22" s="8" t="s">
        <v>82</v>
      </c>
      <c r="B22" s="9">
        <v>0</v>
      </c>
      <c r="C22" s="9">
        <v>113715123.48</v>
      </c>
      <c r="D22" s="9">
        <v>0</v>
      </c>
      <c r="E22" s="9">
        <v>113715123.48</v>
      </c>
      <c r="F22" s="9">
        <v>0</v>
      </c>
      <c r="G22" s="9">
        <v>113715123.48</v>
      </c>
      <c r="H22" s="9">
        <v>947626029</v>
      </c>
      <c r="I22" s="9">
        <v>56857561.740000002</v>
      </c>
    </row>
    <row r="23" spans="1:9" s="4" customFormat="1" ht="12.75" x14ac:dyDescent="0.2">
      <c r="A23" s="8" t="s">
        <v>84</v>
      </c>
      <c r="B23" s="9">
        <v>0</v>
      </c>
      <c r="C23" s="9">
        <v>117852532.8</v>
      </c>
      <c r="D23" s="9">
        <v>0</v>
      </c>
      <c r="E23" s="9">
        <v>117852532.8</v>
      </c>
      <c r="F23" s="9">
        <v>785683552</v>
      </c>
      <c r="G23" s="9">
        <v>58926266.399999999</v>
      </c>
      <c r="H23" s="9">
        <v>0</v>
      </c>
      <c r="I23" s="9">
        <v>0</v>
      </c>
    </row>
    <row r="24" spans="1:9" s="4" customFormat="1" ht="12.75" x14ac:dyDescent="0.2">
      <c r="A24" s="8" t="s">
        <v>57</v>
      </c>
      <c r="B24" s="9">
        <v>72306016.396490559</v>
      </c>
      <c r="C24" s="9">
        <v>24489322.019999996</v>
      </c>
      <c r="D24" s="9">
        <v>75158033.556391925</v>
      </c>
      <c r="E24" s="9">
        <v>19657667.210000001</v>
      </c>
      <c r="F24" s="9">
        <v>75158033.556391925</v>
      </c>
      <c r="G24" s="9">
        <v>15119708.689999999</v>
      </c>
      <c r="H24" s="9">
        <v>75158033.556391925</v>
      </c>
      <c r="I24" s="9">
        <v>10639037.229999999</v>
      </c>
    </row>
    <row r="25" spans="1:9" s="4" customFormat="1" ht="12.75" x14ac:dyDescent="0.2">
      <c r="A25" s="8" t="s">
        <v>58</v>
      </c>
      <c r="B25" s="9">
        <v>59412054.53823749</v>
      </c>
      <c r="C25" s="9">
        <v>26069876.581762511</v>
      </c>
      <c r="D25" s="9">
        <v>66556959.037044473</v>
      </c>
      <c r="E25" s="9">
        <v>18924972.082955517</v>
      </c>
      <c r="F25" s="9">
        <v>74561111.052009702</v>
      </c>
      <c r="G25" s="9">
        <v>10920820.067990283</v>
      </c>
      <c r="H25" s="9">
        <v>54624889.239793219</v>
      </c>
      <c r="I25" s="9">
        <v>2363064.8402067814</v>
      </c>
    </row>
    <row r="26" spans="1:9" s="4" customFormat="1" ht="12.75" x14ac:dyDescent="0.2">
      <c r="A26" s="8" t="s">
        <v>90</v>
      </c>
      <c r="B26" s="9">
        <v>35186505.014484368</v>
      </c>
      <c r="C26" s="9">
        <v>15231780.667089924</v>
      </c>
      <c r="D26" s="9">
        <v>46244978.839701727</v>
      </c>
      <c r="E26" s="9">
        <v>15764233.730316332</v>
      </c>
      <c r="F26" s="9">
        <v>49957734.615569443</v>
      </c>
      <c r="G26" s="9">
        <v>14002049.044164099</v>
      </c>
      <c r="H26" s="9">
        <v>54301529.720318213</v>
      </c>
      <c r="I26" s="9">
        <v>11980493.273815233</v>
      </c>
    </row>
    <row r="27" spans="1:9" s="4" customFormat="1" ht="12.75" x14ac:dyDescent="0.2">
      <c r="A27" s="8" t="s">
        <v>108</v>
      </c>
      <c r="B27" s="9">
        <v>10106494.710000001</v>
      </c>
      <c r="C27" s="9">
        <v>62335245.759999998</v>
      </c>
      <c r="D27" s="9">
        <v>12544269.859999999</v>
      </c>
      <c r="E27" s="9">
        <v>46020771.460000001</v>
      </c>
      <c r="F27" s="9">
        <v>15227438.569999998</v>
      </c>
      <c r="G27" s="9">
        <v>28598256.32</v>
      </c>
      <c r="H27" s="9">
        <v>17718220.009999998</v>
      </c>
      <c r="I27" s="9">
        <v>17130113.739999998</v>
      </c>
    </row>
    <row r="28" spans="1:9" s="4" customFormat="1" ht="12.75" x14ac:dyDescent="0.2">
      <c r="A28" s="8" t="s">
        <v>59</v>
      </c>
      <c r="B28" s="9">
        <v>70176069.889876664</v>
      </c>
      <c r="C28" s="9">
        <v>4985134.34</v>
      </c>
      <c r="D28" s="9">
        <v>42550709.101510957</v>
      </c>
      <c r="E28" s="9">
        <v>847893.8</v>
      </c>
      <c r="F28" s="9">
        <v>0</v>
      </c>
      <c r="G28" s="9">
        <v>0</v>
      </c>
      <c r="H28" s="9">
        <v>0</v>
      </c>
      <c r="I28" s="9">
        <v>0</v>
      </c>
    </row>
    <row r="29" spans="1:9" s="4" customFormat="1" ht="12.75" x14ac:dyDescent="0.2">
      <c r="A29" s="8" t="s">
        <v>60</v>
      </c>
      <c r="B29" s="9">
        <v>65492353.309999987</v>
      </c>
      <c r="C29" s="9">
        <v>4365404.8400000008</v>
      </c>
      <c r="D29" s="9">
        <v>32276052.329999991</v>
      </c>
      <c r="E29" s="9">
        <v>832604.69000000018</v>
      </c>
      <c r="F29" s="9">
        <v>2396045.16</v>
      </c>
      <c r="G29" s="9">
        <v>18197.97</v>
      </c>
      <c r="H29" s="9">
        <v>0</v>
      </c>
      <c r="I29" s="9">
        <v>0</v>
      </c>
    </row>
    <row r="30" spans="1:9" s="4" customFormat="1" ht="12.75" x14ac:dyDescent="0.2">
      <c r="A30" s="8" t="s">
        <v>91</v>
      </c>
      <c r="B30" s="9">
        <v>6575341.4956755247</v>
      </c>
      <c r="C30" s="9">
        <v>2875437.1692638174</v>
      </c>
      <c r="D30" s="9">
        <v>6999250.9223255804</v>
      </c>
      <c r="E30" s="9">
        <v>2353680.8800684665</v>
      </c>
      <c r="F30" s="9">
        <v>6999250.9223255804</v>
      </c>
      <c r="G30" s="9">
        <v>1929644.8727348333</v>
      </c>
      <c r="H30" s="9">
        <v>6999250.9223255804</v>
      </c>
      <c r="I30" s="9">
        <v>1512372.8637208331</v>
      </c>
    </row>
    <row r="31" spans="1:9" s="4" customFormat="1" ht="12.75" x14ac:dyDescent="0.2">
      <c r="A31" s="8" t="s">
        <v>61</v>
      </c>
      <c r="B31" s="9">
        <v>19732507.100221336</v>
      </c>
      <c r="C31" s="9">
        <v>2101220.21</v>
      </c>
      <c r="D31" s="9">
        <v>19984584.226694901</v>
      </c>
      <c r="E31" s="9">
        <v>843845.65999999992</v>
      </c>
      <c r="F31" s="9">
        <v>3418831.5694491505</v>
      </c>
      <c r="G31" s="9">
        <v>46173.75</v>
      </c>
      <c r="H31" s="9">
        <v>84956.1</v>
      </c>
      <c r="I31" s="9">
        <v>1262.73</v>
      </c>
    </row>
    <row r="32" spans="1:9" s="4" customFormat="1" ht="12.75" x14ac:dyDescent="0.2">
      <c r="A32" s="8" t="s">
        <v>62</v>
      </c>
      <c r="B32" s="9">
        <v>7432615.1899999995</v>
      </c>
      <c r="C32" s="9">
        <v>5789715.7400000002</v>
      </c>
      <c r="D32" s="9">
        <v>8590677.7800000012</v>
      </c>
      <c r="E32" s="9">
        <v>1692287.3400000003</v>
      </c>
      <c r="F32" s="9">
        <v>756913.78999999992</v>
      </c>
      <c r="G32" s="9">
        <v>41574.31</v>
      </c>
      <c r="H32" s="9">
        <v>0</v>
      </c>
      <c r="I32" s="9">
        <v>0</v>
      </c>
    </row>
    <row r="33" spans="1:9" s="4" customFormat="1" ht="12.75" x14ac:dyDescent="0.2">
      <c r="A33" s="6" t="s">
        <v>63</v>
      </c>
      <c r="B33" s="7"/>
      <c r="C33" s="7"/>
      <c r="D33" s="7"/>
      <c r="E33" s="7"/>
      <c r="F33" s="7"/>
      <c r="G33" s="7"/>
      <c r="H33" s="7"/>
      <c r="I33" s="7"/>
    </row>
    <row r="34" spans="1:9" s="4" customFormat="1" ht="12.75" x14ac:dyDescent="0.2">
      <c r="A34" s="8" t="s">
        <v>109</v>
      </c>
      <c r="B34" s="9">
        <v>214440754.98662302</v>
      </c>
      <c r="C34" s="9">
        <v>438366669.10672426</v>
      </c>
      <c r="D34" s="9">
        <v>2961982227.0330806</v>
      </c>
      <c r="E34" s="9">
        <v>510516163.37204516</v>
      </c>
      <c r="F34" s="9">
        <v>3715676270.7525983</v>
      </c>
      <c r="G34" s="9">
        <v>453694048.52001983</v>
      </c>
      <c r="H34" s="9">
        <v>4339813720.2481766</v>
      </c>
      <c r="I34" s="9">
        <v>314098002.72813529</v>
      </c>
    </row>
    <row r="35" spans="1:9" s="4" customFormat="1" ht="12.75" x14ac:dyDescent="0.2">
      <c r="A35" s="6" t="s">
        <v>110</v>
      </c>
      <c r="B35" s="7"/>
      <c r="C35" s="7"/>
      <c r="D35" s="7"/>
      <c r="E35" s="7"/>
      <c r="F35" s="7"/>
      <c r="G35" s="7"/>
      <c r="H35" s="7"/>
      <c r="I35" s="7"/>
    </row>
    <row r="36" spans="1:9" s="4" customFormat="1" ht="12.75" x14ac:dyDescent="0.2">
      <c r="A36" s="8" t="s">
        <v>64</v>
      </c>
      <c r="B36" s="9">
        <v>70239868.458499998</v>
      </c>
      <c r="C36" s="9">
        <v>8948793.2944999989</v>
      </c>
      <c r="D36" s="9">
        <v>87338521.249130324</v>
      </c>
      <c r="E36" s="9">
        <v>6096889.2390191769</v>
      </c>
      <c r="F36" s="9">
        <v>50345703.004313543</v>
      </c>
      <c r="G36" s="9">
        <v>987106.40657217335</v>
      </c>
      <c r="H36" s="9">
        <v>0</v>
      </c>
      <c r="I36" s="9">
        <v>0</v>
      </c>
    </row>
    <row r="37" spans="1:9" s="4" customFormat="1" ht="12.75" x14ac:dyDescent="0.2">
      <c r="A37" s="6" t="s">
        <v>111</v>
      </c>
      <c r="B37" s="7"/>
      <c r="C37" s="7"/>
      <c r="D37" s="7"/>
      <c r="E37" s="7"/>
      <c r="F37" s="7"/>
      <c r="G37" s="7"/>
      <c r="H37" s="7"/>
      <c r="I37" s="7"/>
    </row>
    <row r="38" spans="1:9" s="4" customFormat="1" ht="12.75" x14ac:dyDescent="0.2">
      <c r="A38" s="10" t="s">
        <v>3</v>
      </c>
      <c r="B38" s="11"/>
      <c r="C38" s="11"/>
      <c r="D38" s="11"/>
      <c r="E38" s="11"/>
      <c r="F38" s="11"/>
      <c r="G38" s="11"/>
      <c r="H38" s="11"/>
      <c r="I38" s="11"/>
    </row>
    <row r="39" spans="1:9" s="4" customFormat="1" ht="12.75" x14ac:dyDescent="0.2">
      <c r="A39" s="8" t="s">
        <v>6</v>
      </c>
      <c r="B39" s="9">
        <v>133836658.847514</v>
      </c>
      <c r="C39" s="9">
        <v>82047635.960644096</v>
      </c>
      <c r="D39" s="9">
        <v>165286850.22897029</v>
      </c>
      <c r="E39" s="9">
        <v>95886036.61736761</v>
      </c>
      <c r="F39" s="9">
        <v>196314942.15810508</v>
      </c>
      <c r="G39" s="9">
        <v>106820052.17390497</v>
      </c>
      <c r="H39" s="9">
        <v>220014113.78556019</v>
      </c>
      <c r="I39" s="9">
        <v>112127141.74200585</v>
      </c>
    </row>
    <row r="40" spans="1:9" s="4" customFormat="1" ht="12.75" x14ac:dyDescent="0.2">
      <c r="A40" s="8" t="s">
        <v>5</v>
      </c>
      <c r="B40" s="9">
        <v>132907648.71302919</v>
      </c>
      <c r="C40" s="9">
        <v>55676957.343250409</v>
      </c>
      <c r="D40" s="9">
        <v>162319148.35823572</v>
      </c>
      <c r="E40" s="9">
        <v>63365067.72833097</v>
      </c>
      <c r="F40" s="9">
        <v>194422042.49461943</v>
      </c>
      <c r="G40" s="9">
        <v>69991647.865803778</v>
      </c>
      <c r="H40" s="9">
        <v>219583584.64062372</v>
      </c>
      <c r="I40" s="9">
        <v>72609850.8630445</v>
      </c>
    </row>
    <row r="41" spans="1:9" s="4" customFormat="1" ht="12.75" x14ac:dyDescent="0.2">
      <c r="A41" s="8" t="s">
        <v>9</v>
      </c>
      <c r="B41" s="9">
        <v>209954884.13998026</v>
      </c>
      <c r="C41" s="9">
        <v>46830972.227855831</v>
      </c>
      <c r="D41" s="9">
        <v>264739447.88471723</v>
      </c>
      <c r="E41" s="9">
        <v>64255660.944482021</v>
      </c>
      <c r="F41" s="9">
        <v>319040692.89431608</v>
      </c>
      <c r="G41" s="9">
        <v>63795108.264625087</v>
      </c>
      <c r="H41" s="9">
        <v>363545553.05725777</v>
      </c>
      <c r="I41" s="9">
        <v>57425182.897746094</v>
      </c>
    </row>
    <row r="42" spans="1:9" s="4" customFormat="1" ht="12.75" x14ac:dyDescent="0.2">
      <c r="A42" s="8" t="s">
        <v>10</v>
      </c>
      <c r="B42" s="9">
        <v>0</v>
      </c>
      <c r="C42" s="9">
        <v>44778809.57046061</v>
      </c>
      <c r="D42" s="9">
        <v>45049230.123876713</v>
      </c>
      <c r="E42" s="9">
        <v>72753086.457930893</v>
      </c>
      <c r="F42" s="9">
        <v>103664757.23019025</v>
      </c>
      <c r="G42" s="9">
        <v>84114968.85127537</v>
      </c>
      <c r="H42" s="9">
        <v>118125563.09950043</v>
      </c>
      <c r="I42" s="9">
        <v>90895794.192777574</v>
      </c>
    </row>
    <row r="43" spans="1:9" s="4" customFormat="1" ht="12.75" x14ac:dyDescent="0.2">
      <c r="A43" s="8" t="s">
        <v>65</v>
      </c>
      <c r="B43" s="9">
        <v>20166467.729465459</v>
      </c>
      <c r="C43" s="9">
        <v>8420040.3642257061</v>
      </c>
      <c r="D43" s="9">
        <v>26426359.823469914</v>
      </c>
      <c r="E43" s="9">
        <v>9551425.2344702277</v>
      </c>
      <c r="F43" s="9">
        <v>31528545.325065576</v>
      </c>
      <c r="G43" s="9">
        <v>10479903.747524049</v>
      </c>
      <c r="H43" s="9">
        <v>35466644.24562192</v>
      </c>
      <c r="I43" s="9">
        <v>10792891.689031888</v>
      </c>
    </row>
    <row r="44" spans="1:9" s="4" customFormat="1" ht="12.75" x14ac:dyDescent="0.2">
      <c r="A44" s="8" t="s">
        <v>67</v>
      </c>
      <c r="B44" s="9">
        <v>0</v>
      </c>
      <c r="C44" s="9">
        <v>8247933.0481399186</v>
      </c>
      <c r="D44" s="9">
        <v>0</v>
      </c>
      <c r="E44" s="9">
        <v>10302319.543635476</v>
      </c>
      <c r="F44" s="9">
        <v>0</v>
      </c>
      <c r="G44" s="9">
        <v>12307416.348393688</v>
      </c>
      <c r="H44" s="9">
        <v>9699810.0263303109</v>
      </c>
      <c r="I44" s="9">
        <v>13899733.841559237</v>
      </c>
    </row>
    <row r="45" spans="1:9" s="4" customFormat="1" ht="12.75" x14ac:dyDescent="0.2">
      <c r="A45" s="8" t="s">
        <v>66</v>
      </c>
      <c r="B45" s="9">
        <v>11300834.113705296</v>
      </c>
      <c r="C45" s="9">
        <v>3498911.6378359911</v>
      </c>
      <c r="D45" s="9">
        <v>13500190.680365518</v>
      </c>
      <c r="E45" s="9">
        <v>3457070.3164705513</v>
      </c>
      <c r="F45" s="9">
        <v>16170209.569796063</v>
      </c>
      <c r="G45" s="9">
        <v>3260017.7725032242</v>
      </c>
      <c r="H45" s="9">
        <v>18262911.633716643</v>
      </c>
      <c r="I45" s="9">
        <v>2700412.7092929725</v>
      </c>
    </row>
    <row r="46" spans="1:9" s="4" customFormat="1" ht="12.75" x14ac:dyDescent="0.2">
      <c r="A46" s="8" t="s">
        <v>69</v>
      </c>
      <c r="B46" s="9">
        <v>829996.38333333342</v>
      </c>
      <c r="C46" s="9">
        <v>151686.48749999999</v>
      </c>
      <c r="D46" s="9">
        <v>1952285.754077459</v>
      </c>
      <c r="E46" s="9">
        <v>339425.99438746291</v>
      </c>
      <c r="F46" s="9">
        <v>2332185.5013092044</v>
      </c>
      <c r="G46" s="9">
        <v>378290.70538008178</v>
      </c>
      <c r="H46" s="9">
        <v>2629243.6512677483</v>
      </c>
      <c r="I46" s="9">
        <v>395827.55056670576</v>
      </c>
    </row>
    <row r="47" spans="1:9" s="4" customFormat="1" ht="12.75" x14ac:dyDescent="0.2">
      <c r="A47" s="8" t="s">
        <v>68</v>
      </c>
      <c r="B47" s="9">
        <v>5787732.1274999995</v>
      </c>
      <c r="C47" s="9">
        <v>1008291.0040755623</v>
      </c>
      <c r="D47" s="9">
        <v>7510474.658085309</v>
      </c>
      <c r="E47" s="9">
        <v>908833.75185684126</v>
      </c>
      <c r="F47" s="9">
        <v>9050963.3453800902</v>
      </c>
      <c r="G47" s="9">
        <v>605614.6569102275</v>
      </c>
      <c r="H47" s="9">
        <v>5019260.3850910533</v>
      </c>
      <c r="I47" s="9">
        <v>136380.56430111991</v>
      </c>
    </row>
    <row r="48" spans="1:9" s="4" customFormat="1" ht="12.75" x14ac:dyDescent="0.2">
      <c r="A48" s="8" t="s">
        <v>70</v>
      </c>
      <c r="B48" s="9">
        <v>1716175.5440789473</v>
      </c>
      <c r="C48" s="9">
        <v>92768.549999999988</v>
      </c>
      <c r="D48" s="9">
        <v>4036722.4887724435</v>
      </c>
      <c r="E48" s="9">
        <v>182301.25539664936</v>
      </c>
      <c r="F48" s="9">
        <v>4822237.5446122196</v>
      </c>
      <c r="G48" s="9">
        <v>161565.43008915166</v>
      </c>
      <c r="H48" s="9">
        <v>5436461.8260250799</v>
      </c>
      <c r="I48" s="9">
        <v>118776.83696907035</v>
      </c>
    </row>
    <row r="49" spans="1:9" s="4" customFormat="1" ht="12.75" x14ac:dyDescent="0.2">
      <c r="A49" s="10" t="s">
        <v>4</v>
      </c>
      <c r="B49" s="11"/>
      <c r="C49" s="11"/>
      <c r="D49" s="11"/>
      <c r="E49" s="11"/>
      <c r="F49" s="11"/>
      <c r="G49" s="11"/>
      <c r="H49" s="11"/>
      <c r="I49" s="11"/>
    </row>
    <row r="50" spans="1:9" s="4" customFormat="1" ht="12.75" x14ac:dyDescent="0.2">
      <c r="A50" s="8" t="s">
        <v>12</v>
      </c>
      <c r="B50" s="9">
        <v>77980970.935628295</v>
      </c>
      <c r="C50" s="9">
        <v>46080195.838342406</v>
      </c>
      <c r="D50" s="9">
        <v>98770558.762634695</v>
      </c>
      <c r="E50" s="9">
        <v>55505025.262772575</v>
      </c>
      <c r="F50" s="9">
        <v>118702606.23175178</v>
      </c>
      <c r="G50" s="9">
        <v>62982578.412809283</v>
      </c>
      <c r="H50" s="9">
        <v>134641227.09224573</v>
      </c>
      <c r="I50" s="9">
        <v>67418286.255432934</v>
      </c>
    </row>
    <row r="51" spans="1:9" s="4" customFormat="1" ht="12.75" x14ac:dyDescent="0.2">
      <c r="A51" s="8" t="s">
        <v>11</v>
      </c>
      <c r="B51" s="9">
        <v>19768488.860182427</v>
      </c>
      <c r="C51" s="9">
        <v>2312368.3884126833</v>
      </c>
      <c r="D51" s="9">
        <v>24953509.947595101</v>
      </c>
      <c r="E51" s="9">
        <v>2034588.6166230608</v>
      </c>
      <c r="F51" s="9">
        <v>29637849.92706706</v>
      </c>
      <c r="G51" s="9">
        <v>1336420.2798031068</v>
      </c>
      <c r="H51" s="9">
        <v>16223347.318768593</v>
      </c>
      <c r="I51" s="9">
        <v>293941.17582830496</v>
      </c>
    </row>
    <row r="52" spans="1:9" s="4" customFormat="1" ht="12.75" x14ac:dyDescent="0.2">
      <c r="A52" s="8" t="s">
        <v>71</v>
      </c>
      <c r="B52" s="9">
        <v>42075272.907136664</v>
      </c>
      <c r="C52" s="9">
        <v>1972557.492092985</v>
      </c>
      <c r="D52" s="9">
        <v>40741629.681189731</v>
      </c>
      <c r="E52" s="9">
        <v>806109.7422185574</v>
      </c>
      <c r="F52" s="9">
        <v>0</v>
      </c>
      <c r="G52" s="9">
        <v>0</v>
      </c>
      <c r="H52" s="9">
        <v>0</v>
      </c>
      <c r="I52" s="9">
        <v>0</v>
      </c>
    </row>
    <row r="53" spans="1:9" s="4" customFormat="1" ht="12.75" x14ac:dyDescent="0.2">
      <c r="A53" s="8" t="s">
        <v>72</v>
      </c>
      <c r="B53" s="9">
        <v>29096108.247107375</v>
      </c>
      <c r="C53" s="9">
        <v>899550.94135968958</v>
      </c>
      <c r="D53" s="9">
        <v>15356598.569794331</v>
      </c>
      <c r="E53" s="9">
        <v>223112.82396545695</v>
      </c>
      <c r="F53" s="9">
        <v>0</v>
      </c>
      <c r="G53" s="9">
        <v>0</v>
      </c>
      <c r="H53" s="9">
        <v>0</v>
      </c>
      <c r="I53" s="9">
        <v>0</v>
      </c>
    </row>
    <row r="54" spans="1:9" s="4" customFormat="1" ht="12.75" x14ac:dyDescent="0.2">
      <c r="A54" s="6" t="s">
        <v>73</v>
      </c>
      <c r="B54" s="7"/>
      <c r="C54" s="7"/>
      <c r="D54" s="7"/>
      <c r="E54" s="7"/>
      <c r="F54" s="7"/>
      <c r="G54" s="7"/>
      <c r="H54" s="7"/>
      <c r="I54" s="7"/>
    </row>
    <row r="55" spans="1:9" s="4" customFormat="1" ht="12.75" x14ac:dyDescent="0.2">
      <c r="A55" s="8" t="s">
        <v>74</v>
      </c>
      <c r="B55" s="9">
        <v>0</v>
      </c>
      <c r="C55" s="9">
        <v>1966240625</v>
      </c>
      <c r="D55" s="9">
        <v>0</v>
      </c>
      <c r="E55" s="9">
        <v>2388521341.4640398</v>
      </c>
      <c r="F55" s="9">
        <v>0</v>
      </c>
      <c r="G55" s="9">
        <v>2849677514.3186283</v>
      </c>
      <c r="H55" s="9">
        <v>12451335319.486835</v>
      </c>
      <c r="I55" s="9">
        <v>2658585741.2796497</v>
      </c>
    </row>
    <row r="56" spans="1:9" s="4" customFormat="1" ht="12.75" x14ac:dyDescent="0.2">
      <c r="A56" s="8" t="s">
        <v>75</v>
      </c>
      <c r="B56" s="9">
        <v>0</v>
      </c>
      <c r="C56" s="9">
        <v>2681900186.6878328</v>
      </c>
      <c r="D56" s="9">
        <v>0</v>
      </c>
      <c r="E56" s="9">
        <v>2034502281.3338103</v>
      </c>
      <c r="F56" s="9">
        <v>5218752500</v>
      </c>
      <c r="G56" s="9">
        <v>778488771.30392671</v>
      </c>
      <c r="H56" s="9">
        <v>0</v>
      </c>
      <c r="I56" s="9">
        <v>0</v>
      </c>
    </row>
    <row r="57" spans="1:9" s="4" customFormat="1" ht="12.75" x14ac:dyDescent="0.2">
      <c r="A57" s="8" t="s">
        <v>85</v>
      </c>
      <c r="B57" s="9">
        <v>0</v>
      </c>
      <c r="C57" s="9">
        <v>117817138.25</v>
      </c>
      <c r="D57" s="9">
        <v>0</v>
      </c>
      <c r="E57" s="9">
        <v>143120198.78052527</v>
      </c>
      <c r="F57" s="9">
        <v>0</v>
      </c>
      <c r="G57" s="9">
        <v>170752676.65797219</v>
      </c>
      <c r="H57" s="9">
        <v>746084012.34365106</v>
      </c>
      <c r="I57" s="9">
        <v>159302457.61747664</v>
      </c>
    </row>
    <row r="58" spans="1:9" s="4" customFormat="1" ht="12.75" x14ac:dyDescent="0.2">
      <c r="A58" s="8" t="s">
        <v>112</v>
      </c>
      <c r="B58" s="9">
        <v>0</v>
      </c>
      <c r="C58" s="9">
        <v>10397915.96317637</v>
      </c>
      <c r="D58" s="9">
        <v>6474202.9491999997</v>
      </c>
      <c r="E58" s="9">
        <v>15814008.848073665</v>
      </c>
      <c r="F58" s="9">
        <v>6474202.9491999997</v>
      </c>
      <c r="G58" s="9">
        <v>8696788.6459079385</v>
      </c>
      <c r="H58" s="9">
        <v>6474202.9491999997</v>
      </c>
      <c r="I58" s="9">
        <v>4600381.7382072937</v>
      </c>
    </row>
    <row r="59" spans="1:9" s="4" customFormat="1" ht="12.75" x14ac:dyDescent="0.2">
      <c r="A59" s="12"/>
    </row>
    <row r="60" spans="1:9" s="15" customFormat="1" ht="12.75" x14ac:dyDescent="0.2">
      <c r="A60" s="13" t="s">
        <v>77</v>
      </c>
      <c r="B60" s="14">
        <f>SUM(B18:B59)</f>
        <v>1941521819.6387708</v>
      </c>
      <c r="C60" s="14">
        <f>SUM(C18:C59)</f>
        <v>8782943934.7446823</v>
      </c>
      <c r="D60" s="14">
        <f>SUM(D18:D59)</f>
        <v>7166343473.8468637</v>
      </c>
      <c r="E60" s="14">
        <f>SUM(E18:E59)</f>
        <v>8125062911.3366375</v>
      </c>
      <c r="F60" s="14">
        <f t="shared" ref="F60:I60" si="0">SUM(F18:F59)</f>
        <v>12781094620.164068</v>
      </c>
      <c r="G60" s="14">
        <f t="shared" si="0"/>
        <v>6030164433.4597034</v>
      </c>
      <c r="H60" s="14">
        <f t="shared" si="0"/>
        <v>21598867884.338703</v>
      </c>
      <c r="I60" s="14">
        <f t="shared" si="0"/>
        <v>4216396577.5770168</v>
      </c>
    </row>
    <row r="61" spans="1:9" s="4" customFormat="1" ht="12.75" x14ac:dyDescent="0.2">
      <c r="A61" s="13" t="s">
        <v>78</v>
      </c>
      <c r="B61" s="75">
        <f>+B60+C60</f>
        <v>10724465754.383453</v>
      </c>
      <c r="C61" s="75"/>
      <c r="D61" s="75">
        <f>+D60+E60</f>
        <v>15291406385.183502</v>
      </c>
      <c r="E61" s="75"/>
      <c r="F61" s="75">
        <f>+F60+G60</f>
        <v>18811259053.623772</v>
      </c>
      <c r="G61" s="75"/>
      <c r="H61" s="75">
        <f>+H60+I60</f>
        <v>25815264461.915718</v>
      </c>
      <c r="I61" s="75"/>
    </row>
    <row r="62" spans="1:9" s="4" customFormat="1" ht="12.75" x14ac:dyDescent="0.2">
      <c r="A62" s="16" t="s">
        <v>79</v>
      </c>
      <c r="B62" s="62">
        <v>50</v>
      </c>
      <c r="C62" s="62"/>
      <c r="D62" s="62">
        <v>60.8</v>
      </c>
      <c r="E62" s="62"/>
      <c r="F62" s="62">
        <v>71.180499999999995</v>
      </c>
      <c r="G62" s="62"/>
      <c r="H62" s="62">
        <v>78.942899999999995</v>
      </c>
      <c r="I62" s="62"/>
    </row>
    <row r="63" spans="1:9" s="4" customFormat="1" ht="12.75" x14ac:dyDescent="0.2">
      <c r="A63" s="16" t="s">
        <v>80</v>
      </c>
      <c r="B63" s="63">
        <v>0.40984900000000002</v>
      </c>
      <c r="C63" s="63"/>
      <c r="D63" s="63">
        <v>0.27065499999999998</v>
      </c>
      <c r="E63" s="63"/>
      <c r="F63" s="63">
        <v>0.180613</v>
      </c>
      <c r="G63" s="63"/>
      <c r="H63" s="63">
        <v>0.120104</v>
      </c>
      <c r="I63" s="63"/>
    </row>
    <row r="64" spans="1:9" s="4" customFormat="1" ht="12.75" x14ac:dyDescent="0.2">
      <c r="A64" s="16" t="s">
        <v>92</v>
      </c>
      <c r="B64" s="62">
        <v>43.970700000000001</v>
      </c>
      <c r="C64" s="62"/>
      <c r="D64" s="62">
        <v>56.451799999999999</v>
      </c>
      <c r="E64" s="62"/>
      <c r="F64" s="62">
        <v>68.504800000000003</v>
      </c>
      <c r="G64" s="62"/>
      <c r="H64" s="62">
        <v>77.637799999999999</v>
      </c>
      <c r="I64" s="62"/>
    </row>
    <row r="65" spans="1:19" s="4" customFormat="1" ht="12.75" x14ac:dyDescent="0.2">
      <c r="A65" s="17"/>
      <c r="D65" s="30"/>
      <c r="E65" s="30"/>
      <c r="F65" s="30"/>
      <c r="G65" s="30"/>
      <c r="H65" s="30"/>
      <c r="I65" s="30"/>
    </row>
    <row r="66" spans="1:19" s="4" customFormat="1" ht="12.75" x14ac:dyDescent="0.2">
      <c r="A66" s="27" t="s">
        <v>76</v>
      </c>
      <c r="D66" s="31"/>
      <c r="F66" s="31"/>
      <c r="H66" s="31"/>
    </row>
    <row r="67" spans="1:19" x14ac:dyDescent="0.2">
      <c r="A67" s="27" t="s">
        <v>86</v>
      </c>
      <c r="L67" s="19"/>
      <c r="M67" s="19"/>
      <c r="N67" s="19"/>
      <c r="O67" s="19"/>
      <c r="P67" s="19"/>
      <c r="Q67" s="19"/>
      <c r="R67" s="19"/>
      <c r="S67" s="19"/>
    </row>
    <row r="70" spans="1:19" x14ac:dyDescent="0.2">
      <c r="C70" s="26"/>
      <c r="L70" s="19"/>
      <c r="M70" s="19"/>
      <c r="N70" s="19"/>
      <c r="O70" s="19"/>
      <c r="P70" s="19"/>
      <c r="Q70" s="19"/>
      <c r="R70" s="19"/>
      <c r="S70" s="19"/>
    </row>
    <row r="71" spans="1:19" x14ac:dyDescent="0.2">
      <c r="B71" s="79"/>
      <c r="C71" s="79"/>
      <c r="D71" s="79"/>
      <c r="E71" s="79"/>
      <c r="F71" s="79"/>
      <c r="G71" s="79"/>
      <c r="L71" s="19"/>
      <c r="M71" s="19"/>
      <c r="N71" s="19"/>
      <c r="O71" s="19"/>
      <c r="P71" s="19"/>
      <c r="Q71" s="19"/>
      <c r="R71" s="19"/>
      <c r="S71" s="19"/>
    </row>
  </sheetData>
  <sortState ref="A18:I19">
    <sortCondition descending="1" ref="A18:A19"/>
  </sortState>
  <mergeCells count="24">
    <mergeCell ref="B5:E5"/>
    <mergeCell ref="B71:C71"/>
    <mergeCell ref="D71:E71"/>
    <mergeCell ref="F71:G71"/>
    <mergeCell ref="F15:G15"/>
    <mergeCell ref="B61:C61"/>
    <mergeCell ref="D61:E61"/>
    <mergeCell ref="F61:G61"/>
    <mergeCell ref="D62:E62"/>
    <mergeCell ref="F62:G62"/>
    <mergeCell ref="B63:C63"/>
    <mergeCell ref="D63:E63"/>
    <mergeCell ref="F63:G63"/>
    <mergeCell ref="B64:C64"/>
    <mergeCell ref="D64:E64"/>
    <mergeCell ref="F64:G64"/>
    <mergeCell ref="H64:I64"/>
    <mergeCell ref="H63:I63"/>
    <mergeCell ref="A13:A16"/>
    <mergeCell ref="B13:I14"/>
    <mergeCell ref="B62:C62"/>
    <mergeCell ref="H15:I15"/>
    <mergeCell ref="H61:I61"/>
    <mergeCell ref="H62:I62"/>
  </mergeCells>
  <phoneticPr fontId="8" type="noConversion"/>
  <printOptions horizontalCentered="1"/>
  <pageMargins left="0" right="0" top="0.23622047244094491" bottom="0.94488188976377963" header="0" footer="0"/>
  <pageSetup paperSize="5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>
      <pane xSplit="3" ySplit="25" topLeftCell="W26" activePane="bottomRight" state="frozen"/>
      <selection pane="topRight" activeCell="D1" sqref="D1"/>
      <selection pane="bottomLeft" activeCell="A26" sqref="A26"/>
      <selection pane="bottomRight" activeCell="X38" sqref="X38"/>
    </sheetView>
  </sheetViews>
  <sheetFormatPr baseColWidth="10" defaultColWidth="9.140625" defaultRowHeight="12.75" x14ac:dyDescent="0.2"/>
  <cols>
    <col min="1" max="1" width="25.28515625" style="35" customWidth="1"/>
    <col min="2" max="2" width="35" style="35" bestFit="1" customWidth="1"/>
    <col min="3" max="3" width="24.85546875" style="35" customWidth="1"/>
    <col min="4" max="24" width="14.140625" style="35" bestFit="1" customWidth="1"/>
    <col min="25" max="27" width="14.140625" style="35" customWidth="1"/>
    <col min="28" max="28" width="13.28515625" style="35" customWidth="1"/>
    <col min="29" max="31" width="14.140625" style="35" bestFit="1" customWidth="1"/>
    <col min="32" max="32" width="13.28515625" style="35" bestFit="1" customWidth="1"/>
    <col min="33" max="34" width="11.140625" style="35" bestFit="1" customWidth="1"/>
    <col min="35" max="35" width="12.7109375" style="35" bestFit="1" customWidth="1"/>
    <col min="36" max="37" width="11.140625" style="35" bestFit="1" customWidth="1"/>
    <col min="38" max="38" width="12.7109375" style="35" bestFit="1" customWidth="1"/>
    <col min="39" max="40" width="11.140625" style="35" bestFit="1" customWidth="1"/>
    <col min="41" max="41" width="12.7109375" style="35" bestFit="1" customWidth="1"/>
    <col min="42" max="42" width="11.140625" style="35" bestFit="1" customWidth="1"/>
    <col min="43" max="43" width="12.7109375" style="35" bestFit="1" customWidth="1"/>
    <col min="44" max="44" width="13.7109375" style="35" customWidth="1"/>
    <col min="45" max="45" width="13.7109375" style="35" bestFit="1" customWidth="1"/>
    <col min="46" max="16384" width="9.140625" style="35"/>
  </cols>
  <sheetData>
    <row r="1" spans="1:21" s="3" customFormat="1" ht="15" customHeight="1" x14ac:dyDescent="0.25">
      <c r="A1" s="1" t="s">
        <v>106</v>
      </c>
      <c r="T1" s="61"/>
      <c r="U1" s="60"/>
    </row>
    <row r="2" spans="1:21" s="3" customFormat="1" ht="15" customHeight="1" x14ac:dyDescent="0.25">
      <c r="A2" s="1" t="s">
        <v>114</v>
      </c>
    </row>
    <row r="3" spans="1:21" s="3" customFormat="1" ht="15" customHeight="1" x14ac:dyDescent="0.25">
      <c r="A3" s="37"/>
    </row>
    <row r="4" spans="1:21" s="3" customFormat="1" ht="15" customHeight="1" x14ac:dyDescent="0.25">
      <c r="A4" s="37" t="s">
        <v>1</v>
      </c>
    </row>
    <row r="5" spans="1:21" s="3" customFormat="1" ht="15" customHeight="1" x14ac:dyDescent="0.25">
      <c r="A5" s="37"/>
    </row>
    <row r="6" spans="1:21" s="3" customFormat="1" ht="15" customHeight="1" x14ac:dyDescent="0.25">
      <c r="A6" s="2" t="s">
        <v>13</v>
      </c>
    </row>
    <row r="7" spans="1:21" s="3" customFormat="1" ht="15" customHeight="1" x14ac:dyDescent="0.25">
      <c r="A7" s="37"/>
    </row>
    <row r="8" spans="1:21" s="3" customFormat="1" ht="15" customHeight="1" x14ac:dyDescent="0.25">
      <c r="A8" s="37" t="s">
        <v>14</v>
      </c>
    </row>
    <row r="9" spans="1:21" s="3" customFormat="1" ht="15" customHeight="1" x14ac:dyDescent="0.25">
      <c r="A9" s="37"/>
    </row>
    <row r="10" spans="1:21" s="3" customFormat="1" ht="15" customHeight="1" x14ac:dyDescent="0.25">
      <c r="A10" s="1" t="s">
        <v>15</v>
      </c>
    </row>
    <row r="11" spans="1:21" s="3" customFormat="1" ht="15" customHeight="1" x14ac:dyDescent="0.25">
      <c r="A11" s="59" t="s">
        <v>115</v>
      </c>
    </row>
    <row r="14" spans="1:21" hidden="1" x14ac:dyDescent="0.2">
      <c r="A14" s="32" t="s">
        <v>23</v>
      </c>
      <c r="B14" s="33" t="s">
        <v>17</v>
      </c>
    </row>
    <row r="15" spans="1:21" hidden="1" x14ac:dyDescent="0.2">
      <c r="A15" s="32" t="s">
        <v>24</v>
      </c>
      <c r="B15" s="33" t="s">
        <v>17</v>
      </c>
    </row>
    <row r="16" spans="1:21" hidden="1" x14ac:dyDescent="0.2">
      <c r="A16" s="32" t="s">
        <v>16</v>
      </c>
      <c r="B16" s="33" t="s">
        <v>17</v>
      </c>
    </row>
    <row r="17" spans="1:30" hidden="1" x14ac:dyDescent="0.2">
      <c r="A17" s="32" t="s">
        <v>18</v>
      </c>
      <c r="B17" s="33" t="s">
        <v>17</v>
      </c>
    </row>
    <row r="18" spans="1:30" hidden="1" x14ac:dyDescent="0.2">
      <c r="A18" s="32" t="s">
        <v>19</v>
      </c>
      <c r="B18" s="33" t="s">
        <v>17</v>
      </c>
    </row>
    <row r="19" spans="1:30" hidden="1" x14ac:dyDescent="0.2">
      <c r="A19" s="32" t="s">
        <v>27</v>
      </c>
      <c r="B19" s="33" t="s">
        <v>17</v>
      </c>
    </row>
    <row r="20" spans="1:30" hidden="1" x14ac:dyDescent="0.2">
      <c r="A20" s="32" t="s">
        <v>20</v>
      </c>
      <c r="B20" s="33" t="s">
        <v>17</v>
      </c>
    </row>
    <row r="21" spans="1:30" hidden="1" x14ac:dyDescent="0.2">
      <c r="A21" s="32" t="s">
        <v>21</v>
      </c>
      <c r="B21" s="33" t="s">
        <v>17</v>
      </c>
    </row>
    <row r="22" spans="1:30" hidden="1" x14ac:dyDescent="0.2">
      <c r="A22" s="32" t="s">
        <v>22</v>
      </c>
      <c r="B22" s="33" t="s">
        <v>17</v>
      </c>
    </row>
    <row r="24" spans="1:30" s="43" customFormat="1" x14ac:dyDescent="0.2">
      <c r="A24" s="39" t="s">
        <v>40</v>
      </c>
      <c r="B24" s="40"/>
      <c r="C24" s="40"/>
      <c r="D24" s="39" t="s">
        <v>25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1"/>
      <c r="AC24" s="42"/>
      <c r="AD24" s="42"/>
    </row>
    <row r="25" spans="1:30" s="48" customFormat="1" x14ac:dyDescent="0.2">
      <c r="A25" s="44" t="s">
        <v>26</v>
      </c>
      <c r="B25" s="44" t="s">
        <v>41</v>
      </c>
      <c r="C25" s="44" t="s">
        <v>28</v>
      </c>
      <c r="D25" s="45" t="s">
        <v>44</v>
      </c>
      <c r="E25" s="45" t="s">
        <v>45</v>
      </c>
      <c r="F25" s="45" t="s">
        <v>46</v>
      </c>
      <c r="G25" s="45" t="s">
        <v>47</v>
      </c>
      <c r="H25" s="45" t="s">
        <v>48</v>
      </c>
      <c r="I25" s="45" t="s">
        <v>49</v>
      </c>
      <c r="J25" s="45" t="s">
        <v>50</v>
      </c>
      <c r="K25" s="45" t="s">
        <v>51</v>
      </c>
      <c r="L25" s="45" t="s">
        <v>52</v>
      </c>
      <c r="M25" s="45" t="s">
        <v>94</v>
      </c>
      <c r="N25" s="45" t="s">
        <v>95</v>
      </c>
      <c r="O25" s="45" t="s">
        <v>96</v>
      </c>
      <c r="P25" s="45" t="s">
        <v>97</v>
      </c>
      <c r="Q25" s="45" t="s">
        <v>98</v>
      </c>
      <c r="R25" s="45" t="s">
        <v>99</v>
      </c>
      <c r="S25" s="45" t="s">
        <v>100</v>
      </c>
      <c r="T25" s="45" t="s">
        <v>101</v>
      </c>
      <c r="U25" s="45" t="s">
        <v>102</v>
      </c>
      <c r="V25" s="45" t="s">
        <v>103</v>
      </c>
      <c r="W25" s="45" t="s">
        <v>104</v>
      </c>
      <c r="X25" s="45" t="s">
        <v>105</v>
      </c>
      <c r="Y25" s="45" t="s">
        <v>116</v>
      </c>
      <c r="Z25" s="45" t="s">
        <v>117</v>
      </c>
      <c r="AA25" s="45" t="s">
        <v>118</v>
      </c>
      <c r="AB25" s="46" t="s">
        <v>29</v>
      </c>
      <c r="AC25" s="47"/>
      <c r="AD25" s="47"/>
    </row>
    <row r="26" spans="1:30" s="43" customFormat="1" x14ac:dyDescent="0.2">
      <c r="A26" s="39" t="s">
        <v>30</v>
      </c>
      <c r="B26" s="39" t="s">
        <v>31</v>
      </c>
      <c r="C26" s="39" t="s">
        <v>32</v>
      </c>
      <c r="D26" s="49">
        <v>100036116.20999999</v>
      </c>
      <c r="E26" s="49">
        <v>207797887.66999999</v>
      </c>
      <c r="F26" s="49">
        <v>322552282.95999998</v>
      </c>
      <c r="G26" s="49">
        <v>752812380.10000002</v>
      </c>
      <c r="H26" s="49">
        <v>353168006.88999999</v>
      </c>
      <c r="I26" s="49">
        <v>979667496.74000001</v>
      </c>
      <c r="J26" s="49">
        <v>184438741.61000001</v>
      </c>
      <c r="K26" s="49">
        <v>188053477.08000001</v>
      </c>
      <c r="L26" s="49">
        <v>649794552.27999997</v>
      </c>
      <c r="M26" s="49">
        <v>614737208.75</v>
      </c>
      <c r="N26" s="49">
        <v>327510168.37</v>
      </c>
      <c r="O26" s="49">
        <v>582434304.24000001</v>
      </c>
      <c r="P26" s="49">
        <v>377872865.5</v>
      </c>
      <c r="Q26" s="49">
        <v>383468810.82999998</v>
      </c>
      <c r="R26" s="49">
        <v>742732516.57000005</v>
      </c>
      <c r="S26" s="49">
        <v>371690233.69</v>
      </c>
      <c r="T26" s="49">
        <v>1871196284.77</v>
      </c>
      <c r="U26" s="49">
        <v>159011771.18000001</v>
      </c>
      <c r="V26" s="49">
        <v>365786961.16000003</v>
      </c>
      <c r="W26" s="49">
        <v>978237895.17999995</v>
      </c>
      <c r="X26" s="49">
        <v>155233449.31999999</v>
      </c>
      <c r="Y26" s="49">
        <v>1396114562.3099999</v>
      </c>
      <c r="Z26" s="49">
        <v>224974657.62</v>
      </c>
      <c r="AA26" s="49">
        <v>953235485.98000002</v>
      </c>
      <c r="AB26" s="50">
        <v>13242558117.009998</v>
      </c>
      <c r="AC26" s="42"/>
      <c r="AD26" s="42"/>
    </row>
    <row r="27" spans="1:30" s="43" customFormat="1" x14ac:dyDescent="0.2">
      <c r="A27" s="51"/>
      <c r="B27" s="51"/>
      <c r="C27" s="52" t="s">
        <v>33</v>
      </c>
      <c r="D27" s="43">
        <v>966996.41</v>
      </c>
      <c r="E27" s="43">
        <v>2800208.18</v>
      </c>
      <c r="F27" s="43">
        <v>3389685.96</v>
      </c>
      <c r="G27" s="43">
        <v>15106300.619999999</v>
      </c>
      <c r="H27" s="43">
        <v>1086715.06</v>
      </c>
      <c r="I27" s="43">
        <v>12183161.77</v>
      </c>
      <c r="J27" s="43">
        <v>0</v>
      </c>
      <c r="K27" s="43">
        <v>101335.69</v>
      </c>
      <c r="L27" s="43">
        <v>217107.88</v>
      </c>
      <c r="M27" s="43">
        <v>17933.96</v>
      </c>
      <c r="N27" s="43">
        <v>950618.14</v>
      </c>
      <c r="O27" s="43">
        <v>44463.87</v>
      </c>
      <c r="P27" s="43">
        <v>348657.44</v>
      </c>
      <c r="Q27" s="43">
        <v>646924.84</v>
      </c>
      <c r="R27" s="43">
        <v>2310280.13</v>
      </c>
      <c r="S27" s="43">
        <v>369541.84</v>
      </c>
      <c r="T27" s="43">
        <v>-550257.53</v>
      </c>
      <c r="U27" s="43">
        <v>17095530.329999998</v>
      </c>
      <c r="V27" s="43">
        <v>1123748.81</v>
      </c>
      <c r="W27" s="43">
        <v>26021.61</v>
      </c>
      <c r="X27" s="43">
        <v>198207.75</v>
      </c>
      <c r="Y27" s="43">
        <v>3315710.8599999994</v>
      </c>
      <c r="Z27" s="43">
        <v>2320938.4</v>
      </c>
      <c r="AA27" s="43">
        <v>2802271.75</v>
      </c>
      <c r="AB27" s="53">
        <v>66872103.770000003</v>
      </c>
      <c r="AC27" s="42"/>
      <c r="AD27" s="42"/>
    </row>
    <row r="28" spans="1:30" s="43" customFormat="1" x14ac:dyDescent="0.2">
      <c r="A28" s="51"/>
      <c r="B28" s="39" t="s">
        <v>34</v>
      </c>
      <c r="C28" s="40"/>
      <c r="D28" s="49">
        <v>101003112.61999999</v>
      </c>
      <c r="E28" s="49">
        <v>210598095.84999999</v>
      </c>
      <c r="F28" s="49">
        <v>325941968.91999996</v>
      </c>
      <c r="G28" s="49">
        <v>767918680.72000003</v>
      </c>
      <c r="H28" s="49">
        <v>354254721.94999999</v>
      </c>
      <c r="I28" s="49">
        <v>991850658.50999999</v>
      </c>
      <c r="J28" s="49">
        <v>184438741.61000001</v>
      </c>
      <c r="K28" s="49">
        <v>188154812.77000001</v>
      </c>
      <c r="L28" s="49">
        <v>650011660.15999997</v>
      </c>
      <c r="M28" s="49">
        <v>614755142.71000004</v>
      </c>
      <c r="N28" s="49">
        <v>328460786.50999999</v>
      </c>
      <c r="O28" s="49">
        <v>582478768.11000001</v>
      </c>
      <c r="P28" s="49">
        <v>378221522.94</v>
      </c>
      <c r="Q28" s="49">
        <v>384115735.66999996</v>
      </c>
      <c r="R28" s="49">
        <v>745042796.70000005</v>
      </c>
      <c r="S28" s="49">
        <v>372059775.52999997</v>
      </c>
      <c r="T28" s="49">
        <v>1870646027.24</v>
      </c>
      <c r="U28" s="49">
        <v>176107301.50999999</v>
      </c>
      <c r="V28" s="49">
        <v>366910709.97000003</v>
      </c>
      <c r="W28" s="49">
        <v>978263916.78999996</v>
      </c>
      <c r="X28" s="49">
        <v>155431657.06999999</v>
      </c>
      <c r="Y28" s="49">
        <v>1399430273.1699998</v>
      </c>
      <c r="Z28" s="49">
        <v>227295596.02000001</v>
      </c>
      <c r="AA28" s="49">
        <v>956037757.73000002</v>
      </c>
      <c r="AB28" s="50">
        <v>13309430220.779997</v>
      </c>
      <c r="AC28" s="42"/>
      <c r="AD28" s="42"/>
    </row>
    <row r="29" spans="1:30" s="43" customFormat="1" x14ac:dyDescent="0.2">
      <c r="A29" s="51"/>
      <c r="B29" s="39" t="s">
        <v>42</v>
      </c>
      <c r="C29" s="39" t="s">
        <v>35</v>
      </c>
      <c r="D29" s="49">
        <v>89002391.390000001</v>
      </c>
      <c r="E29" s="49">
        <v>546004385.00999999</v>
      </c>
      <c r="F29" s="49">
        <v>-6262173.6900000004</v>
      </c>
      <c r="G29" s="49">
        <v>541407058.30999994</v>
      </c>
      <c r="H29" s="49">
        <v>347917620.83999997</v>
      </c>
      <c r="I29" s="49">
        <v>709435607.62</v>
      </c>
      <c r="J29" s="49">
        <v>78016024.349999994</v>
      </c>
      <c r="K29" s="49">
        <v>508656903.39999998</v>
      </c>
      <c r="L29" s="49">
        <v>172889735.65000001</v>
      </c>
      <c r="M29" s="49">
        <v>121846808.87</v>
      </c>
      <c r="N29" s="49">
        <v>357319981.95999998</v>
      </c>
      <c r="O29" s="49">
        <v>143658369.12</v>
      </c>
      <c r="P29" s="49">
        <v>215488430.19</v>
      </c>
      <c r="Q29" s="49">
        <v>664995976.32000005</v>
      </c>
      <c r="R29" s="49">
        <v>177525074.88999999</v>
      </c>
      <c r="S29" s="49">
        <v>166153847.80000001</v>
      </c>
      <c r="T29" s="49">
        <v>244524675.59</v>
      </c>
      <c r="U29" s="49">
        <v>210220715.71000001</v>
      </c>
      <c r="V29" s="49">
        <v>23837324.09</v>
      </c>
      <c r="W29" s="49">
        <v>30765501.010000002</v>
      </c>
      <c r="X29" s="49">
        <v>99318886.650000006</v>
      </c>
      <c r="Y29" s="49">
        <v>94436801.429999992</v>
      </c>
      <c r="Z29" s="49">
        <v>96169829.469999999</v>
      </c>
      <c r="AA29" s="49">
        <v>92254442.329999998</v>
      </c>
      <c r="AB29" s="50">
        <v>5725584218.3100014</v>
      </c>
      <c r="AC29" s="42"/>
      <c r="AD29" s="42"/>
    </row>
    <row r="30" spans="1:30" s="43" customFormat="1" x14ac:dyDescent="0.2">
      <c r="A30" s="51"/>
      <c r="B30" s="39" t="s">
        <v>43</v>
      </c>
      <c r="C30" s="40"/>
      <c r="D30" s="49">
        <v>89002391.390000001</v>
      </c>
      <c r="E30" s="49">
        <v>546004385.00999999</v>
      </c>
      <c r="F30" s="49">
        <v>-6262173.6900000004</v>
      </c>
      <c r="G30" s="49">
        <v>541407058.30999994</v>
      </c>
      <c r="H30" s="49">
        <v>347917620.83999997</v>
      </c>
      <c r="I30" s="49">
        <v>709435607.62</v>
      </c>
      <c r="J30" s="49">
        <v>78016024.349999994</v>
      </c>
      <c r="K30" s="49">
        <v>508656903.39999998</v>
      </c>
      <c r="L30" s="49">
        <v>172889735.65000001</v>
      </c>
      <c r="M30" s="49">
        <v>121846808.87</v>
      </c>
      <c r="N30" s="49">
        <v>357319981.95999998</v>
      </c>
      <c r="O30" s="49">
        <v>143658369.12</v>
      </c>
      <c r="P30" s="49">
        <v>215488430.19</v>
      </c>
      <c r="Q30" s="49">
        <v>664995976.32000005</v>
      </c>
      <c r="R30" s="49">
        <v>177525074.88999999</v>
      </c>
      <c r="S30" s="49">
        <v>166153847.80000001</v>
      </c>
      <c r="T30" s="49">
        <v>244524675.59</v>
      </c>
      <c r="U30" s="49">
        <v>210220715.71000001</v>
      </c>
      <c r="V30" s="49">
        <v>23837324.09</v>
      </c>
      <c r="W30" s="49">
        <v>30765501.010000002</v>
      </c>
      <c r="X30" s="49">
        <v>99318886.650000006</v>
      </c>
      <c r="Y30" s="49">
        <v>94436801.429999992</v>
      </c>
      <c r="Z30" s="49">
        <v>96169829.469999999</v>
      </c>
      <c r="AA30" s="49">
        <v>92254442.329999998</v>
      </c>
      <c r="AB30" s="50">
        <v>5725584218.3100014</v>
      </c>
      <c r="AC30" s="42"/>
      <c r="AD30" s="42"/>
    </row>
    <row r="31" spans="1:30" s="48" customFormat="1" x14ac:dyDescent="0.2">
      <c r="A31" s="44" t="s">
        <v>36</v>
      </c>
      <c r="B31" s="54"/>
      <c r="C31" s="54"/>
      <c r="D31" s="45">
        <v>190005504.00999999</v>
      </c>
      <c r="E31" s="45">
        <v>756602480.86000001</v>
      </c>
      <c r="F31" s="45">
        <v>319679795.22999996</v>
      </c>
      <c r="G31" s="45">
        <v>1309325739.03</v>
      </c>
      <c r="H31" s="45">
        <v>702172342.78999996</v>
      </c>
      <c r="I31" s="45">
        <v>1701286266.1300001</v>
      </c>
      <c r="J31" s="45">
        <v>262454765.96000001</v>
      </c>
      <c r="K31" s="45">
        <v>696811716.16999996</v>
      </c>
      <c r="L31" s="45">
        <v>822901395.80999994</v>
      </c>
      <c r="M31" s="45">
        <v>736601951.58000004</v>
      </c>
      <c r="N31" s="45">
        <v>685780768.47000003</v>
      </c>
      <c r="O31" s="45">
        <v>726137137.23000002</v>
      </c>
      <c r="P31" s="45">
        <v>593709953.13</v>
      </c>
      <c r="Q31" s="45">
        <v>1049111711.99</v>
      </c>
      <c r="R31" s="45">
        <v>922567871.59000003</v>
      </c>
      <c r="S31" s="45">
        <v>538213623.32999992</v>
      </c>
      <c r="T31" s="45">
        <v>2115170702.8299999</v>
      </c>
      <c r="U31" s="45">
        <v>386328017.22000003</v>
      </c>
      <c r="V31" s="45">
        <v>390748034.06</v>
      </c>
      <c r="W31" s="45">
        <v>1009029417.8</v>
      </c>
      <c r="X31" s="45">
        <v>254750543.72</v>
      </c>
      <c r="Y31" s="45">
        <v>1493867074.5999999</v>
      </c>
      <c r="Z31" s="45">
        <v>323465425.49000001</v>
      </c>
      <c r="AA31" s="45">
        <v>1048292200.0600001</v>
      </c>
      <c r="AB31" s="46">
        <v>19035014439.09</v>
      </c>
      <c r="AC31" s="47"/>
      <c r="AD31" s="47"/>
    </row>
    <row r="32" spans="1:30" s="43" customFormat="1" x14ac:dyDescent="0.2">
      <c r="A32" s="39" t="s">
        <v>37</v>
      </c>
      <c r="B32" s="39" t="s">
        <v>31</v>
      </c>
      <c r="C32" s="39" t="s">
        <v>32</v>
      </c>
      <c r="D32" s="49">
        <v>14340885.220000001</v>
      </c>
      <c r="E32" s="49">
        <v>330007.74</v>
      </c>
      <c r="F32" s="49"/>
      <c r="G32" s="49"/>
      <c r="H32" s="49">
        <v>33115975.260000002</v>
      </c>
      <c r="I32" s="49">
        <v>19048891.280000001</v>
      </c>
      <c r="J32" s="49">
        <v>0</v>
      </c>
      <c r="K32" s="49"/>
      <c r="L32" s="49"/>
      <c r="M32" s="49"/>
      <c r="N32" s="49"/>
      <c r="O32" s="49"/>
      <c r="P32" s="49">
        <v>0</v>
      </c>
      <c r="Q32" s="49">
        <v>72283071.780000001</v>
      </c>
      <c r="R32" s="49"/>
      <c r="S32" s="49">
        <v>13508425.52</v>
      </c>
      <c r="T32" s="49"/>
      <c r="U32" s="49">
        <v>108261865.64</v>
      </c>
      <c r="V32" s="49">
        <v>0</v>
      </c>
      <c r="W32" s="49">
        <v>0</v>
      </c>
      <c r="X32" s="49">
        <v>46757197.890000001</v>
      </c>
      <c r="Y32" s="49">
        <v>21769066.23</v>
      </c>
      <c r="Z32" s="49">
        <v>37487720.049999997</v>
      </c>
      <c r="AA32" s="49">
        <v>38693523.530000001</v>
      </c>
      <c r="AB32" s="50">
        <v>405596630.13999999</v>
      </c>
      <c r="AC32" s="42"/>
      <c r="AD32" s="42"/>
    </row>
    <row r="33" spans="1:45" s="43" customFormat="1" x14ac:dyDescent="0.2">
      <c r="A33" s="51"/>
      <c r="B33" s="51"/>
      <c r="C33" s="52" t="s">
        <v>33</v>
      </c>
      <c r="H33" s="43">
        <v>1154449.2</v>
      </c>
      <c r="I33" s="43">
        <v>199938.14</v>
      </c>
      <c r="J33" s="43">
        <v>0</v>
      </c>
      <c r="Q33" s="43">
        <v>1147415.2</v>
      </c>
      <c r="S33" s="43">
        <v>2529470.1800000002</v>
      </c>
      <c r="U33" s="43">
        <v>1234476.17</v>
      </c>
      <c r="V33" s="43">
        <v>0</v>
      </c>
      <c r="W33" s="43">
        <v>0</v>
      </c>
      <c r="X33" s="43">
        <v>1685290.9</v>
      </c>
      <c r="Z33" s="43">
        <v>1242733.71</v>
      </c>
      <c r="AB33" s="53">
        <v>9193773.5</v>
      </c>
      <c r="AC33" s="42"/>
      <c r="AD33" s="42"/>
    </row>
    <row r="34" spans="1:45" s="43" customFormat="1" x14ac:dyDescent="0.2">
      <c r="A34" s="51"/>
      <c r="B34" s="39" t="s">
        <v>34</v>
      </c>
      <c r="C34" s="40"/>
      <c r="D34" s="49">
        <v>14340885.220000001</v>
      </c>
      <c r="E34" s="49">
        <v>330007.74</v>
      </c>
      <c r="F34" s="49"/>
      <c r="G34" s="49"/>
      <c r="H34" s="49">
        <v>34270424.460000001</v>
      </c>
      <c r="I34" s="49">
        <v>19248829.420000002</v>
      </c>
      <c r="J34" s="49">
        <v>0</v>
      </c>
      <c r="K34" s="49"/>
      <c r="L34" s="49"/>
      <c r="M34" s="49"/>
      <c r="N34" s="49"/>
      <c r="O34" s="49"/>
      <c r="P34" s="49">
        <v>0</v>
      </c>
      <c r="Q34" s="49">
        <v>73430486.980000004</v>
      </c>
      <c r="R34" s="49"/>
      <c r="S34" s="49">
        <v>16037895.699999999</v>
      </c>
      <c r="T34" s="49"/>
      <c r="U34" s="49">
        <v>109496341.81</v>
      </c>
      <c r="V34" s="49">
        <v>0</v>
      </c>
      <c r="W34" s="49">
        <v>0</v>
      </c>
      <c r="X34" s="49">
        <v>48442488.789999999</v>
      </c>
      <c r="Y34" s="49">
        <v>21769066.23</v>
      </c>
      <c r="Z34" s="49">
        <v>38730453.759999998</v>
      </c>
      <c r="AA34" s="49">
        <v>38693523.530000001</v>
      </c>
      <c r="AB34" s="50">
        <v>414790403.63999999</v>
      </c>
      <c r="AC34" s="42"/>
      <c r="AD34" s="42"/>
    </row>
    <row r="35" spans="1:45" s="43" customFormat="1" x14ac:dyDescent="0.2">
      <c r="A35" s="51"/>
      <c r="B35" s="39" t="s">
        <v>42</v>
      </c>
      <c r="C35" s="39" t="s">
        <v>35</v>
      </c>
      <c r="D35" s="49">
        <v>27473089.870000001</v>
      </c>
      <c r="E35" s="49">
        <v>1190433.45</v>
      </c>
      <c r="F35" s="49"/>
      <c r="G35" s="49">
        <v>0</v>
      </c>
      <c r="H35" s="49">
        <v>100804933.54000001</v>
      </c>
      <c r="I35" s="49">
        <v>63275695.460000001</v>
      </c>
      <c r="J35" s="49"/>
      <c r="K35" s="49"/>
      <c r="L35" s="49"/>
      <c r="M35" s="49"/>
      <c r="N35" s="49"/>
      <c r="O35" s="49"/>
      <c r="P35" s="49">
        <v>0</v>
      </c>
      <c r="Q35" s="49">
        <v>206384294.68000001</v>
      </c>
      <c r="R35" s="49"/>
      <c r="S35" s="49">
        <v>2139740.2200000002</v>
      </c>
      <c r="T35" s="49"/>
      <c r="U35" s="49">
        <v>359620266.77999997</v>
      </c>
      <c r="V35" s="49">
        <v>0</v>
      </c>
      <c r="W35" s="49">
        <v>0</v>
      </c>
      <c r="X35" s="49">
        <v>103290759.84</v>
      </c>
      <c r="Y35" s="49">
        <v>36628046.789999999</v>
      </c>
      <c r="Z35" s="49">
        <v>115710959.83</v>
      </c>
      <c r="AA35" s="49">
        <v>60628795.630000003</v>
      </c>
      <c r="AB35" s="50">
        <v>1077147016.0900002</v>
      </c>
      <c r="AC35" s="42"/>
      <c r="AD35" s="42"/>
    </row>
    <row r="36" spans="1:45" s="43" customFormat="1" x14ac:dyDescent="0.2">
      <c r="A36" s="51"/>
      <c r="B36" s="39" t="s">
        <v>43</v>
      </c>
      <c r="C36" s="40"/>
      <c r="D36" s="49">
        <v>27473089.870000001</v>
      </c>
      <c r="E36" s="49">
        <v>1190433.45</v>
      </c>
      <c r="F36" s="49"/>
      <c r="G36" s="49">
        <v>0</v>
      </c>
      <c r="H36" s="49">
        <v>100804933.54000001</v>
      </c>
      <c r="I36" s="49">
        <v>63275695.460000001</v>
      </c>
      <c r="J36" s="49"/>
      <c r="K36" s="49"/>
      <c r="L36" s="49"/>
      <c r="M36" s="49"/>
      <c r="N36" s="49"/>
      <c r="O36" s="49"/>
      <c r="P36" s="49">
        <v>0</v>
      </c>
      <c r="Q36" s="49">
        <v>206384294.68000001</v>
      </c>
      <c r="R36" s="49"/>
      <c r="S36" s="49">
        <v>2139740.2200000002</v>
      </c>
      <c r="T36" s="49"/>
      <c r="U36" s="49">
        <v>359620266.77999997</v>
      </c>
      <c r="V36" s="49">
        <v>0</v>
      </c>
      <c r="W36" s="49">
        <v>0</v>
      </c>
      <c r="X36" s="49">
        <v>103290759.84</v>
      </c>
      <c r="Y36" s="49">
        <v>36628046.789999999</v>
      </c>
      <c r="Z36" s="49">
        <v>115710959.83</v>
      </c>
      <c r="AA36" s="49">
        <v>60628795.630000003</v>
      </c>
      <c r="AB36" s="50">
        <v>1077147016.0900002</v>
      </c>
      <c r="AC36" s="42"/>
      <c r="AD36" s="42"/>
    </row>
    <row r="37" spans="1:45" s="48" customFormat="1" x14ac:dyDescent="0.2">
      <c r="A37" s="44" t="s">
        <v>38</v>
      </c>
      <c r="B37" s="54"/>
      <c r="C37" s="54"/>
      <c r="D37" s="45">
        <v>41813975.090000004</v>
      </c>
      <c r="E37" s="45">
        <v>1520441.19</v>
      </c>
      <c r="F37" s="45"/>
      <c r="G37" s="45">
        <v>0</v>
      </c>
      <c r="H37" s="45">
        <v>135075358</v>
      </c>
      <c r="I37" s="45">
        <v>82524524.879999995</v>
      </c>
      <c r="J37" s="45">
        <v>0</v>
      </c>
      <c r="K37" s="45"/>
      <c r="L37" s="45"/>
      <c r="M37" s="45"/>
      <c r="N37" s="45"/>
      <c r="O37" s="45"/>
      <c r="P37" s="45">
        <v>0</v>
      </c>
      <c r="Q37" s="45">
        <v>279814781.66000003</v>
      </c>
      <c r="R37" s="45"/>
      <c r="S37" s="45">
        <v>18177635.919999998</v>
      </c>
      <c r="T37" s="45"/>
      <c r="U37" s="45">
        <v>469116608.58999997</v>
      </c>
      <c r="V37" s="45">
        <v>0</v>
      </c>
      <c r="W37" s="45">
        <v>0</v>
      </c>
      <c r="X37" s="45">
        <v>151733248.63</v>
      </c>
      <c r="Y37" s="45">
        <v>58397113.019999996</v>
      </c>
      <c r="Z37" s="45">
        <v>154441413.59</v>
      </c>
      <c r="AA37" s="45">
        <v>99322319.159999996</v>
      </c>
      <c r="AB37" s="46">
        <v>1491937419.73</v>
      </c>
      <c r="AC37" s="47"/>
      <c r="AD37" s="47"/>
    </row>
    <row r="38" spans="1:45" s="48" customFormat="1" x14ac:dyDescent="0.2">
      <c r="A38" s="55" t="s">
        <v>29</v>
      </c>
      <c r="B38" s="56"/>
      <c r="C38" s="56"/>
      <c r="D38" s="57">
        <v>231819479.09999999</v>
      </c>
      <c r="E38" s="57">
        <v>758122922.05000007</v>
      </c>
      <c r="F38" s="57">
        <v>319679795.22999996</v>
      </c>
      <c r="G38" s="57">
        <v>1309325739.03</v>
      </c>
      <c r="H38" s="57">
        <v>837247700.78999996</v>
      </c>
      <c r="I38" s="57">
        <v>1783810791.0100002</v>
      </c>
      <c r="J38" s="57">
        <v>262454765.96000001</v>
      </c>
      <c r="K38" s="57">
        <v>696811716.16999996</v>
      </c>
      <c r="L38" s="57">
        <v>822901395.80999994</v>
      </c>
      <c r="M38" s="57">
        <v>736601951.58000004</v>
      </c>
      <c r="N38" s="57">
        <v>685780768.47000003</v>
      </c>
      <c r="O38" s="57">
        <v>726137137.23000002</v>
      </c>
      <c r="P38" s="57">
        <v>593709953.13</v>
      </c>
      <c r="Q38" s="57">
        <v>1328926493.6500001</v>
      </c>
      <c r="R38" s="57">
        <v>922567871.59000003</v>
      </c>
      <c r="S38" s="57">
        <v>556391259.24999988</v>
      </c>
      <c r="T38" s="57">
        <v>2115170702.8299999</v>
      </c>
      <c r="U38" s="57">
        <v>855444625.80999994</v>
      </c>
      <c r="V38" s="57">
        <v>390748034.06</v>
      </c>
      <c r="W38" s="57">
        <v>1009029417.8</v>
      </c>
      <c r="X38" s="57">
        <v>406483792.35000002</v>
      </c>
      <c r="Y38" s="57">
        <v>1552264187.6199999</v>
      </c>
      <c r="Z38" s="57">
        <v>477906839.08000004</v>
      </c>
      <c r="AA38" s="57">
        <v>1147614519.22</v>
      </c>
      <c r="AB38" s="58">
        <v>20526951858.82</v>
      </c>
      <c r="AC38" s="47"/>
      <c r="AD38" s="47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34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34"/>
    </row>
    <row r="41" spans="1:45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</row>
    <row r="42" spans="1:45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</row>
    <row r="43" spans="1:45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</row>
    <row r="44" spans="1:45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</row>
    <row r="45" spans="1:45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</row>
    <row r="46" spans="1:45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</row>
    <row r="47" spans="1:45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</row>
    <row r="48" spans="1:45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</row>
    <row r="49" spans="1:45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</row>
    <row r="50" spans="1:45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</row>
    <row r="51" spans="1:45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</row>
    <row r="52" spans="1:45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</row>
    <row r="53" spans="1:45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</row>
    <row r="54" spans="1:45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</row>
    <row r="55" spans="1:45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</row>
    <row r="56" spans="1:45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</row>
    <row r="57" spans="1:45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</row>
    <row r="58" spans="1:45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</row>
    <row r="59" spans="1:45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</row>
    <row r="60" spans="1:45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</row>
    <row r="61" spans="1:45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</row>
    <row r="62" spans="1:45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</row>
    <row r="63" spans="1:45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>
      <pane xSplit="3" ySplit="25" topLeftCell="T26" activePane="bottomRight" state="frozen"/>
      <selection pane="topRight" activeCell="D1" sqref="D1"/>
      <selection pane="bottomLeft" activeCell="A26" sqref="A26"/>
      <selection pane="bottomRight" activeCell="J38" sqref="J38:AA38"/>
    </sheetView>
  </sheetViews>
  <sheetFormatPr baseColWidth="10" defaultColWidth="9.140625" defaultRowHeight="12.75" x14ac:dyDescent="0.2"/>
  <cols>
    <col min="1" max="1" width="25.28515625" style="35" customWidth="1"/>
    <col min="2" max="2" width="35" style="35" bestFit="1" customWidth="1"/>
    <col min="3" max="3" width="24.85546875" style="35" customWidth="1"/>
    <col min="4" max="24" width="14.140625" style="35" bestFit="1" customWidth="1"/>
    <col min="25" max="27" width="14.140625" style="35" customWidth="1"/>
    <col min="28" max="29" width="13.28515625" style="35" customWidth="1"/>
    <col min="30" max="32" width="14.140625" style="35" bestFit="1" customWidth="1"/>
    <col min="33" max="33" width="13.28515625" style="35" customWidth="1"/>
    <col min="34" max="43" width="14.140625" style="35" bestFit="1" customWidth="1"/>
    <col min="44" max="44" width="13.28515625" style="35" bestFit="1" customWidth="1"/>
    <col min="45" max="45" width="13.7109375" style="35" bestFit="1" customWidth="1"/>
    <col min="46" max="16384" width="9.140625" style="35"/>
  </cols>
  <sheetData>
    <row r="1" spans="1:2" s="38" customFormat="1" ht="15" customHeight="1" x14ac:dyDescent="0.25">
      <c r="A1" s="1" t="s">
        <v>106</v>
      </c>
    </row>
    <row r="2" spans="1:2" s="38" customFormat="1" ht="15" customHeight="1" x14ac:dyDescent="0.25">
      <c r="A2" s="1" t="s">
        <v>114</v>
      </c>
    </row>
    <row r="3" spans="1:2" s="38" customFormat="1" ht="15" customHeight="1" x14ac:dyDescent="0.25">
      <c r="A3" s="37"/>
    </row>
    <row r="4" spans="1:2" s="38" customFormat="1" ht="15" customHeight="1" x14ac:dyDescent="0.25">
      <c r="A4" s="37" t="s">
        <v>1</v>
      </c>
    </row>
    <row r="5" spans="1:2" s="38" customFormat="1" ht="15" customHeight="1" x14ac:dyDescent="0.25">
      <c r="A5" s="37"/>
    </row>
    <row r="6" spans="1:2" s="38" customFormat="1" ht="15" customHeight="1" x14ac:dyDescent="0.25">
      <c r="A6" s="2" t="s">
        <v>13</v>
      </c>
    </row>
    <row r="7" spans="1:2" s="38" customFormat="1" ht="15" customHeight="1" x14ac:dyDescent="0.25">
      <c r="A7" s="37"/>
    </row>
    <row r="8" spans="1:2" s="38" customFormat="1" ht="15" customHeight="1" x14ac:dyDescent="0.25">
      <c r="A8" s="37" t="s">
        <v>14</v>
      </c>
    </row>
    <row r="9" spans="1:2" s="38" customFormat="1" ht="15" customHeight="1" x14ac:dyDescent="0.25">
      <c r="A9" s="37"/>
    </row>
    <row r="10" spans="1:2" s="38" customFormat="1" ht="15" customHeight="1" x14ac:dyDescent="0.25">
      <c r="A10" s="1" t="s">
        <v>39</v>
      </c>
    </row>
    <row r="11" spans="1:2" s="38" customFormat="1" ht="15" customHeight="1" x14ac:dyDescent="0.25">
      <c r="A11" s="59" t="s">
        <v>115</v>
      </c>
    </row>
    <row r="14" spans="1:2" hidden="1" x14ac:dyDescent="0.2">
      <c r="A14" s="32" t="s">
        <v>23</v>
      </c>
      <c r="B14" s="33" t="s">
        <v>17</v>
      </c>
    </row>
    <row r="15" spans="1:2" hidden="1" x14ac:dyDescent="0.2">
      <c r="A15" s="32" t="s">
        <v>24</v>
      </c>
      <c r="B15" s="33" t="s">
        <v>17</v>
      </c>
    </row>
    <row r="16" spans="1:2" hidden="1" x14ac:dyDescent="0.2">
      <c r="A16" s="32" t="s">
        <v>16</v>
      </c>
      <c r="B16" s="33" t="s">
        <v>17</v>
      </c>
    </row>
    <row r="17" spans="1:30" hidden="1" x14ac:dyDescent="0.2">
      <c r="A17" s="32" t="s">
        <v>18</v>
      </c>
      <c r="B17" s="33" t="s">
        <v>17</v>
      </c>
    </row>
    <row r="18" spans="1:30" hidden="1" x14ac:dyDescent="0.2">
      <c r="A18" s="32" t="s">
        <v>19</v>
      </c>
      <c r="B18" s="33" t="s">
        <v>17</v>
      </c>
    </row>
    <row r="19" spans="1:30" hidden="1" x14ac:dyDescent="0.2">
      <c r="A19" s="32" t="s">
        <v>27</v>
      </c>
      <c r="B19" s="33" t="s">
        <v>17</v>
      </c>
    </row>
    <row r="20" spans="1:30" hidden="1" x14ac:dyDescent="0.2">
      <c r="A20" s="32" t="s">
        <v>20</v>
      </c>
      <c r="B20" s="33" t="s">
        <v>17</v>
      </c>
    </row>
    <row r="21" spans="1:30" hidden="1" x14ac:dyDescent="0.2">
      <c r="A21" s="32" t="s">
        <v>21</v>
      </c>
      <c r="B21" s="33" t="s">
        <v>17</v>
      </c>
    </row>
    <row r="22" spans="1:30" hidden="1" x14ac:dyDescent="0.2">
      <c r="A22" s="32" t="s">
        <v>22</v>
      </c>
      <c r="B22" s="33" t="s">
        <v>17</v>
      </c>
    </row>
    <row r="24" spans="1:30" s="43" customFormat="1" x14ac:dyDescent="0.2">
      <c r="A24" s="39" t="s">
        <v>53</v>
      </c>
      <c r="B24" s="40"/>
      <c r="C24" s="40"/>
      <c r="D24" s="39" t="s">
        <v>25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1"/>
      <c r="AC24" s="42"/>
      <c r="AD24" s="42"/>
    </row>
    <row r="25" spans="1:30" s="48" customFormat="1" x14ac:dyDescent="0.2">
      <c r="A25" s="44" t="s">
        <v>26</v>
      </c>
      <c r="B25" s="44" t="s">
        <v>41</v>
      </c>
      <c r="C25" s="44" t="s">
        <v>28</v>
      </c>
      <c r="D25" s="45" t="s">
        <v>44</v>
      </c>
      <c r="E25" s="45" t="s">
        <v>45</v>
      </c>
      <c r="F25" s="45" t="s">
        <v>46</v>
      </c>
      <c r="G25" s="45" t="s">
        <v>47</v>
      </c>
      <c r="H25" s="45" t="s">
        <v>48</v>
      </c>
      <c r="I25" s="45" t="s">
        <v>49</v>
      </c>
      <c r="J25" s="45" t="s">
        <v>50</v>
      </c>
      <c r="K25" s="45" t="s">
        <v>51</v>
      </c>
      <c r="L25" s="45" t="s">
        <v>52</v>
      </c>
      <c r="M25" s="45" t="s">
        <v>94</v>
      </c>
      <c r="N25" s="45" t="s">
        <v>95</v>
      </c>
      <c r="O25" s="45" t="s">
        <v>96</v>
      </c>
      <c r="P25" s="45" t="s">
        <v>97</v>
      </c>
      <c r="Q25" s="45" t="s">
        <v>98</v>
      </c>
      <c r="R25" s="45" t="s">
        <v>99</v>
      </c>
      <c r="S25" s="45" t="s">
        <v>100</v>
      </c>
      <c r="T25" s="45" t="s">
        <v>101</v>
      </c>
      <c r="U25" s="45" t="s">
        <v>102</v>
      </c>
      <c r="V25" s="45" t="s">
        <v>103</v>
      </c>
      <c r="W25" s="45" t="s">
        <v>104</v>
      </c>
      <c r="X25" s="45" t="s">
        <v>105</v>
      </c>
      <c r="Y25" s="45" t="s">
        <v>116</v>
      </c>
      <c r="Z25" s="45" t="s">
        <v>117</v>
      </c>
      <c r="AA25" s="45" t="s">
        <v>118</v>
      </c>
      <c r="AB25" s="46" t="s">
        <v>29</v>
      </c>
      <c r="AC25" s="47"/>
      <c r="AD25" s="47"/>
    </row>
    <row r="26" spans="1:30" s="43" customFormat="1" x14ac:dyDescent="0.2">
      <c r="A26" s="39" t="s">
        <v>30</v>
      </c>
      <c r="B26" s="39" t="s">
        <v>31</v>
      </c>
      <c r="C26" s="39" t="s">
        <v>32</v>
      </c>
      <c r="D26" s="49">
        <v>99971437.290000007</v>
      </c>
      <c r="E26" s="49">
        <v>189043974.59</v>
      </c>
      <c r="F26" s="49">
        <v>341465959.91000003</v>
      </c>
      <c r="G26" s="49">
        <v>371749880.10000002</v>
      </c>
      <c r="H26" s="49">
        <v>734145556.00999999</v>
      </c>
      <c r="I26" s="49">
        <v>967639747.10000002</v>
      </c>
      <c r="J26" s="49">
        <v>184375101.56999999</v>
      </c>
      <c r="K26" s="49">
        <v>174436843.25</v>
      </c>
      <c r="L26" s="49">
        <v>374178326.94</v>
      </c>
      <c r="M26" s="49">
        <v>384960772.22000003</v>
      </c>
      <c r="N26" s="49">
        <v>327460850.63</v>
      </c>
      <c r="O26" s="49">
        <v>1101191007.3299999</v>
      </c>
      <c r="P26" s="49">
        <v>377316146.77999997</v>
      </c>
      <c r="Q26" s="49">
        <v>384391079.94</v>
      </c>
      <c r="R26" s="49">
        <v>742732516.57000005</v>
      </c>
      <c r="S26" s="49">
        <v>371690233.69</v>
      </c>
      <c r="T26" s="49">
        <v>1196098258.4200001</v>
      </c>
      <c r="U26" s="49">
        <v>834109797.52999997</v>
      </c>
      <c r="V26" s="49">
        <v>365786961.16000003</v>
      </c>
      <c r="W26" s="49">
        <v>331270452.44</v>
      </c>
      <c r="X26" s="49">
        <v>801800801.55999994</v>
      </c>
      <c r="Y26" s="49">
        <v>260027152.81</v>
      </c>
      <c r="Z26" s="49">
        <v>1361462157.6199999</v>
      </c>
      <c r="AA26" s="49">
        <v>953235485.98000002</v>
      </c>
      <c r="AB26" s="50">
        <f>SUM(D26:AA26)</f>
        <v>13230540501.439999</v>
      </c>
      <c r="AC26" s="42"/>
      <c r="AD26" s="42"/>
    </row>
    <row r="27" spans="1:30" s="43" customFormat="1" x14ac:dyDescent="0.2">
      <c r="A27" s="51"/>
      <c r="B27" s="51"/>
      <c r="C27" s="52" t="s">
        <v>33</v>
      </c>
      <c r="D27" s="43">
        <v>660230.57999999996</v>
      </c>
      <c r="E27" s="43">
        <v>1635183.19</v>
      </c>
      <c r="F27" s="43">
        <v>4493297.25</v>
      </c>
      <c r="G27" s="43">
        <v>14911377.369999999</v>
      </c>
      <c r="H27" s="43">
        <v>1365762.19</v>
      </c>
      <c r="I27" s="43">
        <v>7818269.3799999999</v>
      </c>
      <c r="J27" s="43">
        <v>0</v>
      </c>
      <c r="K27" s="43">
        <v>101335.69</v>
      </c>
      <c r="L27" s="43">
        <v>0</v>
      </c>
      <c r="M27" s="43">
        <v>32738.400000000001</v>
      </c>
      <c r="N27" s="43">
        <v>35852.19</v>
      </c>
      <c r="O27" s="43">
        <v>1161533.26</v>
      </c>
      <c r="P27" s="43">
        <v>164811.25</v>
      </c>
      <c r="Q27" s="43">
        <v>22400.9</v>
      </c>
      <c r="R27" s="43">
        <v>86689.39</v>
      </c>
      <c r="S27" s="43">
        <v>3246502.71</v>
      </c>
      <c r="T27" s="43">
        <v>-575257.53</v>
      </c>
      <c r="U27" s="43">
        <v>16110567</v>
      </c>
      <c r="V27" s="43">
        <v>22785.119999999999</v>
      </c>
      <c r="W27" s="43">
        <v>1126985.3</v>
      </c>
      <c r="X27" s="43">
        <v>195700.47</v>
      </c>
      <c r="Y27" s="43">
        <v>3318218.1399999992</v>
      </c>
      <c r="Z27" s="43">
        <v>43438.399999999994</v>
      </c>
      <c r="AA27" s="43">
        <v>46771.75</v>
      </c>
      <c r="AB27" s="53">
        <f t="shared" ref="AB27:AB38" si="0">SUM(D27:AA27)</f>
        <v>56025192.399999991</v>
      </c>
      <c r="AC27" s="42"/>
      <c r="AD27" s="42"/>
    </row>
    <row r="28" spans="1:30" s="43" customFormat="1" x14ac:dyDescent="0.2">
      <c r="A28" s="51"/>
      <c r="B28" s="39" t="s">
        <v>34</v>
      </c>
      <c r="C28" s="40"/>
      <c r="D28" s="49">
        <v>100631667.87</v>
      </c>
      <c r="E28" s="49">
        <v>190679157.78</v>
      </c>
      <c r="F28" s="49">
        <v>345959257.16000003</v>
      </c>
      <c r="G28" s="49">
        <v>386661257.47000003</v>
      </c>
      <c r="H28" s="49">
        <v>735511318.20000005</v>
      </c>
      <c r="I28" s="49">
        <v>975458016.48000002</v>
      </c>
      <c r="J28" s="49">
        <v>184375101.56999999</v>
      </c>
      <c r="K28" s="49">
        <v>174538178.94</v>
      </c>
      <c r="L28" s="49">
        <v>374178326.94</v>
      </c>
      <c r="M28" s="49">
        <v>384993510.62</v>
      </c>
      <c r="N28" s="49">
        <v>327496702.81999999</v>
      </c>
      <c r="O28" s="49">
        <v>1102352540.5899999</v>
      </c>
      <c r="P28" s="49">
        <v>377480958.02999997</v>
      </c>
      <c r="Q28" s="49">
        <v>384413480.83999997</v>
      </c>
      <c r="R28" s="49">
        <v>742819205.96000004</v>
      </c>
      <c r="S28" s="49">
        <v>374936736.39999998</v>
      </c>
      <c r="T28" s="49">
        <v>1195523000.8900001</v>
      </c>
      <c r="U28" s="49">
        <v>850220364.52999997</v>
      </c>
      <c r="V28" s="49">
        <v>365809746.28000003</v>
      </c>
      <c r="W28" s="49">
        <v>332397437.74000001</v>
      </c>
      <c r="X28" s="49">
        <v>801996502.02999997</v>
      </c>
      <c r="Y28" s="49">
        <f>SUM(Y26:Y27)</f>
        <v>263345370.94999999</v>
      </c>
      <c r="Z28" s="49">
        <f t="shared" ref="Z28:AA28" si="1">SUM(Z26:Z27)</f>
        <v>1361505596.02</v>
      </c>
      <c r="AA28" s="49">
        <f t="shared" si="1"/>
        <v>953282257.73000002</v>
      </c>
      <c r="AB28" s="50">
        <f t="shared" si="0"/>
        <v>13286565693.840002</v>
      </c>
      <c r="AC28" s="42"/>
      <c r="AD28" s="42"/>
    </row>
    <row r="29" spans="1:30" s="43" customFormat="1" x14ac:dyDescent="0.2">
      <c r="A29" s="51"/>
      <c r="B29" s="39" t="s">
        <v>42</v>
      </c>
      <c r="C29" s="39" t="s">
        <v>35</v>
      </c>
      <c r="D29" s="49">
        <v>89002391.390000001</v>
      </c>
      <c r="E29" s="49">
        <v>324210673.64999998</v>
      </c>
      <c r="F29" s="49">
        <v>215632344.90000001</v>
      </c>
      <c r="G29" s="49">
        <v>541407058.30999994</v>
      </c>
      <c r="H29" s="49">
        <v>347917620.83999997</v>
      </c>
      <c r="I29" s="49">
        <v>693054331.10000002</v>
      </c>
      <c r="J29" s="49">
        <v>78016024.349999994</v>
      </c>
      <c r="K29" s="49">
        <v>265321669.69999999</v>
      </c>
      <c r="L29" s="49">
        <v>258873615.69</v>
      </c>
      <c r="M29" s="49">
        <v>279198162.52999997</v>
      </c>
      <c r="N29" s="49">
        <v>357052392.56</v>
      </c>
      <c r="O29" s="49">
        <v>143658369.12</v>
      </c>
      <c r="P29" s="49">
        <v>215488430.19</v>
      </c>
      <c r="Q29" s="49">
        <v>665263565.72000003</v>
      </c>
      <c r="R29" s="49">
        <v>177525074.88999999</v>
      </c>
      <c r="S29" s="49">
        <v>166153847.80000001</v>
      </c>
      <c r="T29" s="49">
        <v>244524675.59</v>
      </c>
      <c r="U29" s="49">
        <v>192858935.38999999</v>
      </c>
      <c r="V29" s="49">
        <v>23837324.09</v>
      </c>
      <c r="W29" s="49">
        <v>30765501.010000002</v>
      </c>
      <c r="X29" s="49">
        <v>99318886.650000006</v>
      </c>
      <c r="Y29" s="49">
        <v>94436801.429999992</v>
      </c>
      <c r="Z29" s="49">
        <v>96169829.469999999</v>
      </c>
      <c r="AA29" s="49">
        <v>92254442.329999998</v>
      </c>
      <c r="AB29" s="50">
        <f t="shared" si="0"/>
        <v>5691941968.7000017</v>
      </c>
      <c r="AC29" s="42"/>
      <c r="AD29" s="42"/>
    </row>
    <row r="30" spans="1:30" s="43" customFormat="1" x14ac:dyDescent="0.2">
      <c r="A30" s="51"/>
      <c r="B30" s="39" t="s">
        <v>43</v>
      </c>
      <c r="C30" s="40"/>
      <c r="D30" s="49">
        <v>89002391.390000001</v>
      </c>
      <c r="E30" s="49">
        <v>324210673.64999998</v>
      </c>
      <c r="F30" s="49">
        <v>215632344.90000001</v>
      </c>
      <c r="G30" s="49">
        <v>541407058.30999994</v>
      </c>
      <c r="H30" s="49">
        <v>347917620.83999997</v>
      </c>
      <c r="I30" s="49">
        <v>693054331.10000002</v>
      </c>
      <c r="J30" s="49">
        <v>78016024.349999994</v>
      </c>
      <c r="K30" s="49">
        <v>265321669.69999999</v>
      </c>
      <c r="L30" s="49">
        <v>258873615.69</v>
      </c>
      <c r="M30" s="49">
        <v>279198162.52999997</v>
      </c>
      <c r="N30" s="49">
        <v>357052392.56</v>
      </c>
      <c r="O30" s="49">
        <v>143658369.12</v>
      </c>
      <c r="P30" s="49">
        <v>215488430.19</v>
      </c>
      <c r="Q30" s="49">
        <v>665263565.72000003</v>
      </c>
      <c r="R30" s="49">
        <v>177525074.88999999</v>
      </c>
      <c r="S30" s="49">
        <v>166153847.80000001</v>
      </c>
      <c r="T30" s="49">
        <v>244524675.59</v>
      </c>
      <c r="U30" s="49">
        <v>192858935.38999999</v>
      </c>
      <c r="V30" s="49">
        <v>23837324.09</v>
      </c>
      <c r="W30" s="49">
        <v>30765501.010000002</v>
      </c>
      <c r="X30" s="49">
        <v>99318886.650000006</v>
      </c>
      <c r="Y30" s="49">
        <v>94436801.429999992</v>
      </c>
      <c r="Z30" s="49">
        <v>96169829.469999999</v>
      </c>
      <c r="AA30" s="49">
        <v>92254442.329999998</v>
      </c>
      <c r="AB30" s="50">
        <f t="shared" si="0"/>
        <v>5691941968.7000017</v>
      </c>
      <c r="AC30" s="42"/>
      <c r="AD30" s="42"/>
    </row>
    <row r="31" spans="1:30" s="48" customFormat="1" x14ac:dyDescent="0.2">
      <c r="A31" s="44" t="s">
        <v>36</v>
      </c>
      <c r="B31" s="54"/>
      <c r="C31" s="54"/>
      <c r="D31" s="45">
        <v>189634059.25999999</v>
      </c>
      <c r="E31" s="45">
        <v>514889831.42999995</v>
      </c>
      <c r="F31" s="45">
        <v>561591602.06000006</v>
      </c>
      <c r="G31" s="45">
        <v>928068315.77999997</v>
      </c>
      <c r="H31" s="45">
        <v>1083428939.04</v>
      </c>
      <c r="I31" s="45">
        <v>1668512347.5799999</v>
      </c>
      <c r="J31" s="45">
        <v>262391125.91999999</v>
      </c>
      <c r="K31" s="45">
        <v>439859848.63999999</v>
      </c>
      <c r="L31" s="45">
        <v>633051942.63</v>
      </c>
      <c r="M31" s="45">
        <v>664191673.14999998</v>
      </c>
      <c r="N31" s="45">
        <v>684549095.38</v>
      </c>
      <c r="O31" s="45">
        <v>1246010909.71</v>
      </c>
      <c r="P31" s="45">
        <v>592969388.22000003</v>
      </c>
      <c r="Q31" s="45">
        <v>1049677046.5599999</v>
      </c>
      <c r="R31" s="45">
        <v>920344280.85000002</v>
      </c>
      <c r="S31" s="45">
        <v>541090584.20000005</v>
      </c>
      <c r="T31" s="45">
        <v>1440047676.48</v>
      </c>
      <c r="U31" s="45">
        <v>1043079299.92</v>
      </c>
      <c r="V31" s="45">
        <v>389647070.37</v>
      </c>
      <c r="W31" s="45">
        <v>363162938.75</v>
      </c>
      <c r="X31" s="45">
        <v>901315388.67999995</v>
      </c>
      <c r="Y31" s="45">
        <f>+Y30+Y28</f>
        <v>357782172.38</v>
      </c>
      <c r="Z31" s="45">
        <f t="shared" ref="Z31:AA31" si="2">+Z30+Z28</f>
        <v>1457675425.49</v>
      </c>
      <c r="AA31" s="45">
        <f t="shared" si="2"/>
        <v>1045536700.0600001</v>
      </c>
      <c r="AB31" s="46">
        <f t="shared" si="0"/>
        <v>18978507662.540001</v>
      </c>
      <c r="AC31" s="47"/>
      <c r="AD31" s="47"/>
    </row>
    <row r="32" spans="1:30" s="43" customFormat="1" x14ac:dyDescent="0.2">
      <c r="A32" s="39" t="s">
        <v>37</v>
      </c>
      <c r="B32" s="39" t="s">
        <v>31</v>
      </c>
      <c r="C32" s="39" t="s">
        <v>32</v>
      </c>
      <c r="D32" s="49">
        <v>14340885.220000001</v>
      </c>
      <c r="E32" s="49">
        <v>330007.74</v>
      </c>
      <c r="F32" s="49"/>
      <c r="G32" s="49"/>
      <c r="H32" s="49">
        <v>33115975.260000002</v>
      </c>
      <c r="I32" s="49">
        <v>18307885.559999999</v>
      </c>
      <c r="J32" s="49">
        <v>0</v>
      </c>
      <c r="K32" s="49"/>
      <c r="L32" s="49"/>
      <c r="M32" s="49"/>
      <c r="N32" s="49"/>
      <c r="O32" s="49"/>
      <c r="P32" s="49">
        <v>0</v>
      </c>
      <c r="Q32" s="49">
        <v>72283071.780000001</v>
      </c>
      <c r="R32" s="49"/>
      <c r="S32" s="49">
        <v>13508425.52</v>
      </c>
      <c r="T32" s="49"/>
      <c r="U32" s="49">
        <v>105681239.84999999</v>
      </c>
      <c r="V32" s="49">
        <v>0</v>
      </c>
      <c r="W32" s="49">
        <v>0</v>
      </c>
      <c r="X32" s="49">
        <v>46757197.890000001</v>
      </c>
      <c r="Y32" s="49">
        <v>21769066.23</v>
      </c>
      <c r="Z32" s="49">
        <v>37487720.049999997</v>
      </c>
      <c r="AA32" s="49">
        <v>38693523.530000001</v>
      </c>
      <c r="AB32" s="50">
        <f t="shared" si="0"/>
        <v>402274998.63</v>
      </c>
      <c r="AC32" s="42"/>
      <c r="AD32" s="42"/>
    </row>
    <row r="33" spans="1:45" s="43" customFormat="1" x14ac:dyDescent="0.2">
      <c r="A33" s="51"/>
      <c r="B33" s="51"/>
      <c r="C33" s="52" t="s">
        <v>33</v>
      </c>
      <c r="H33" s="43">
        <v>1154449.2</v>
      </c>
      <c r="I33" s="43">
        <v>199938.14</v>
      </c>
      <c r="J33" s="43">
        <v>0</v>
      </c>
      <c r="Q33" s="43">
        <v>1147415.2</v>
      </c>
      <c r="S33" s="43">
        <v>2529470.1800000002</v>
      </c>
      <c r="U33" s="43">
        <v>1234476.17</v>
      </c>
      <c r="V33" s="43">
        <v>0</v>
      </c>
      <c r="W33" s="43">
        <v>0</v>
      </c>
      <c r="X33" s="43">
        <v>1685290.9</v>
      </c>
      <c r="Z33" s="43">
        <v>1242733.71</v>
      </c>
      <c r="AB33" s="53">
        <f t="shared" si="0"/>
        <v>9193773.5</v>
      </c>
      <c r="AC33" s="42"/>
      <c r="AD33" s="42"/>
    </row>
    <row r="34" spans="1:45" s="43" customFormat="1" x14ac:dyDescent="0.2">
      <c r="A34" s="51"/>
      <c r="B34" s="39" t="s">
        <v>34</v>
      </c>
      <c r="C34" s="40"/>
      <c r="D34" s="49">
        <v>14340885.220000001</v>
      </c>
      <c r="E34" s="49">
        <v>330007.74</v>
      </c>
      <c r="F34" s="49"/>
      <c r="G34" s="49"/>
      <c r="H34" s="49">
        <v>34270424.460000001</v>
      </c>
      <c r="I34" s="49">
        <v>18507823.699999999</v>
      </c>
      <c r="J34" s="49">
        <v>0</v>
      </c>
      <c r="K34" s="49"/>
      <c r="L34" s="49"/>
      <c r="M34" s="49"/>
      <c r="N34" s="49"/>
      <c r="O34" s="49"/>
      <c r="P34" s="49">
        <v>0</v>
      </c>
      <c r="Q34" s="49">
        <v>73430486.980000004</v>
      </c>
      <c r="R34" s="49"/>
      <c r="S34" s="49">
        <v>16037895.699999999</v>
      </c>
      <c r="T34" s="49"/>
      <c r="U34" s="49">
        <v>106915716.02</v>
      </c>
      <c r="V34" s="49">
        <v>0</v>
      </c>
      <c r="W34" s="49">
        <v>0</v>
      </c>
      <c r="X34" s="49">
        <v>48442488.789999999</v>
      </c>
      <c r="Y34" s="49">
        <f>SUM(Y32:Y33)</f>
        <v>21769066.23</v>
      </c>
      <c r="Z34" s="49">
        <f t="shared" ref="Z34" si="3">SUM(Z32:Z33)</f>
        <v>38730453.759999998</v>
      </c>
      <c r="AA34" s="49">
        <f t="shared" ref="AA34" si="4">SUM(AA32:AA33)</f>
        <v>38693523.530000001</v>
      </c>
      <c r="AB34" s="50">
        <f t="shared" si="0"/>
        <v>411468772.13</v>
      </c>
      <c r="AC34" s="42"/>
      <c r="AD34" s="42"/>
    </row>
    <row r="35" spans="1:45" s="43" customFormat="1" x14ac:dyDescent="0.2">
      <c r="A35" s="51"/>
      <c r="B35" s="39" t="s">
        <v>42</v>
      </c>
      <c r="C35" s="39" t="s">
        <v>35</v>
      </c>
      <c r="D35" s="49">
        <v>27473089.870000001</v>
      </c>
      <c r="E35" s="49">
        <v>1190433.45</v>
      </c>
      <c r="F35" s="49"/>
      <c r="G35" s="49">
        <v>0</v>
      </c>
      <c r="H35" s="49">
        <v>100804933.54000001</v>
      </c>
      <c r="I35" s="49">
        <v>59231157.789999999</v>
      </c>
      <c r="J35" s="49"/>
      <c r="K35" s="49"/>
      <c r="L35" s="49"/>
      <c r="M35" s="49"/>
      <c r="N35" s="49"/>
      <c r="O35" s="49"/>
      <c r="P35" s="49">
        <v>0</v>
      </c>
      <c r="Q35" s="49">
        <v>206384294.68000001</v>
      </c>
      <c r="R35" s="49"/>
      <c r="S35" s="49">
        <v>2139740.2200000002</v>
      </c>
      <c r="T35" s="49"/>
      <c r="U35" s="49">
        <v>284847899.94</v>
      </c>
      <c r="V35" s="49">
        <v>0</v>
      </c>
      <c r="W35" s="49">
        <v>0</v>
      </c>
      <c r="X35" s="49">
        <v>103290759.84</v>
      </c>
      <c r="Y35" s="49">
        <v>36628046.789999999</v>
      </c>
      <c r="Z35" s="49">
        <v>115710959.83</v>
      </c>
      <c r="AA35" s="49">
        <v>60628795.630000003</v>
      </c>
      <c r="AB35" s="50">
        <f t="shared" si="0"/>
        <v>998330111.58000004</v>
      </c>
      <c r="AC35" s="42"/>
      <c r="AD35" s="42"/>
    </row>
    <row r="36" spans="1:45" s="43" customFormat="1" x14ac:dyDescent="0.2">
      <c r="A36" s="51"/>
      <c r="B36" s="39" t="s">
        <v>43</v>
      </c>
      <c r="C36" s="40"/>
      <c r="D36" s="49">
        <v>27473089.870000001</v>
      </c>
      <c r="E36" s="49">
        <v>1190433.45</v>
      </c>
      <c r="F36" s="49"/>
      <c r="G36" s="49">
        <v>0</v>
      </c>
      <c r="H36" s="49">
        <v>100804933.54000001</v>
      </c>
      <c r="I36" s="49">
        <v>59231157.789999999</v>
      </c>
      <c r="J36" s="49"/>
      <c r="K36" s="49"/>
      <c r="L36" s="49"/>
      <c r="M36" s="49"/>
      <c r="N36" s="49"/>
      <c r="O36" s="49"/>
      <c r="P36" s="49">
        <v>0</v>
      </c>
      <c r="Q36" s="49">
        <v>206384294.68000001</v>
      </c>
      <c r="R36" s="49"/>
      <c r="S36" s="49">
        <v>2139740.2200000002</v>
      </c>
      <c r="T36" s="49"/>
      <c r="U36" s="49">
        <v>284847899.94</v>
      </c>
      <c r="V36" s="49">
        <v>0</v>
      </c>
      <c r="W36" s="49">
        <v>0</v>
      </c>
      <c r="X36" s="49">
        <v>103290759.84</v>
      </c>
      <c r="Y36" s="49">
        <v>36628046.789999999</v>
      </c>
      <c r="Z36" s="49">
        <v>115710959.83</v>
      </c>
      <c r="AA36" s="49">
        <v>60628795.630000003</v>
      </c>
      <c r="AB36" s="50">
        <f t="shared" si="0"/>
        <v>998330111.58000004</v>
      </c>
      <c r="AC36" s="42"/>
      <c r="AD36" s="42"/>
    </row>
    <row r="37" spans="1:45" s="48" customFormat="1" x14ac:dyDescent="0.2">
      <c r="A37" s="44" t="s">
        <v>38</v>
      </c>
      <c r="B37" s="54"/>
      <c r="C37" s="54"/>
      <c r="D37" s="45">
        <v>41813975.090000004</v>
      </c>
      <c r="E37" s="45">
        <v>1520441.19</v>
      </c>
      <c r="F37" s="45"/>
      <c r="G37" s="45">
        <v>0</v>
      </c>
      <c r="H37" s="45">
        <v>135075358</v>
      </c>
      <c r="I37" s="45">
        <v>77738981.489999995</v>
      </c>
      <c r="J37" s="45">
        <v>0</v>
      </c>
      <c r="K37" s="45"/>
      <c r="L37" s="45"/>
      <c r="M37" s="45"/>
      <c r="N37" s="45"/>
      <c r="O37" s="45"/>
      <c r="P37" s="45">
        <v>0</v>
      </c>
      <c r="Q37" s="45">
        <v>279814781.66000003</v>
      </c>
      <c r="R37" s="45"/>
      <c r="S37" s="45">
        <v>18177635.919999998</v>
      </c>
      <c r="T37" s="45"/>
      <c r="U37" s="45">
        <v>391763615.95999998</v>
      </c>
      <c r="V37" s="45">
        <v>0</v>
      </c>
      <c r="W37" s="45">
        <v>0</v>
      </c>
      <c r="X37" s="45">
        <v>151733248.63</v>
      </c>
      <c r="Y37" s="45">
        <f>+Y36+Y34</f>
        <v>58397113.019999996</v>
      </c>
      <c r="Z37" s="45">
        <f t="shared" ref="Z37" si="5">+Z36+Z34</f>
        <v>154441413.59</v>
      </c>
      <c r="AA37" s="45">
        <f t="shared" ref="AA37" si="6">+AA36+AA34</f>
        <v>99322319.159999996</v>
      </c>
      <c r="AB37" s="46">
        <f t="shared" si="0"/>
        <v>1409798883.71</v>
      </c>
      <c r="AC37" s="47"/>
      <c r="AD37" s="47"/>
    </row>
    <row r="38" spans="1:45" s="48" customFormat="1" x14ac:dyDescent="0.2">
      <c r="A38" s="55" t="s">
        <v>29</v>
      </c>
      <c r="B38" s="56"/>
      <c r="C38" s="56"/>
      <c r="D38" s="57">
        <v>231448034.34999999</v>
      </c>
      <c r="E38" s="57">
        <v>516410272.61999995</v>
      </c>
      <c r="F38" s="57">
        <v>561591602.06000006</v>
      </c>
      <c r="G38" s="57">
        <v>928068315.77999997</v>
      </c>
      <c r="H38" s="57">
        <v>1218504297.04</v>
      </c>
      <c r="I38" s="57">
        <v>1746251329.0699999</v>
      </c>
      <c r="J38" s="57">
        <v>262391125.91999999</v>
      </c>
      <c r="K38" s="57">
        <v>439859848.63999999</v>
      </c>
      <c r="L38" s="57">
        <v>633051942.63</v>
      </c>
      <c r="M38" s="57">
        <v>664191673.14999998</v>
      </c>
      <c r="N38" s="57">
        <v>684549095.38</v>
      </c>
      <c r="O38" s="57">
        <v>1246010909.71</v>
      </c>
      <c r="P38" s="57">
        <v>592969388.22000003</v>
      </c>
      <c r="Q38" s="57">
        <v>1329491828.22</v>
      </c>
      <c r="R38" s="57">
        <v>920344280.85000002</v>
      </c>
      <c r="S38" s="57">
        <v>559268220.12</v>
      </c>
      <c r="T38" s="57">
        <v>1440047676.48</v>
      </c>
      <c r="U38" s="57">
        <v>1434842915.8800001</v>
      </c>
      <c r="V38" s="57">
        <v>389647070.37</v>
      </c>
      <c r="W38" s="57">
        <v>363162938.75</v>
      </c>
      <c r="X38" s="57">
        <v>1053048637.3099999</v>
      </c>
      <c r="Y38" s="57">
        <f>+Y31+Y37</f>
        <v>416179285.39999998</v>
      </c>
      <c r="Z38" s="57">
        <f t="shared" ref="Z38:AA38" si="7">+Z31+Z37</f>
        <v>1612116839.0799999</v>
      </c>
      <c r="AA38" s="57">
        <f t="shared" si="7"/>
        <v>1144859019.22</v>
      </c>
      <c r="AB38" s="58">
        <f t="shared" si="0"/>
        <v>20388306546.25</v>
      </c>
      <c r="AC38" s="47"/>
      <c r="AD38" s="47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34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34"/>
    </row>
    <row r="41" spans="1:45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</row>
    <row r="42" spans="1:45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</row>
    <row r="43" spans="1:45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</row>
    <row r="44" spans="1:45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</row>
    <row r="45" spans="1:45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</row>
    <row r="46" spans="1:45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</row>
    <row r="47" spans="1:45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</row>
    <row r="48" spans="1:45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</row>
    <row r="49" spans="1:45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</row>
    <row r="50" spans="1:45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</row>
    <row r="51" spans="1:45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</row>
    <row r="52" spans="1:45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</row>
    <row r="53" spans="1:45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</row>
    <row r="54" spans="1:45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</row>
    <row r="55" spans="1:45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</row>
    <row r="56" spans="1:45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</row>
    <row r="57" spans="1:45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</row>
    <row r="58" spans="1:45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</row>
    <row r="59" spans="1:45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</row>
    <row r="60" spans="1:45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</row>
    <row r="61" spans="1:45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</row>
    <row r="62" spans="1:45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</row>
    <row r="63" spans="1:45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Flujo-Cuatro-Años</vt:lpstr>
      <vt:lpstr>Devengado</vt:lpstr>
      <vt:lpstr>Pagado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Nidia Roxana Lopez</cp:lastModifiedBy>
  <cp:lastPrinted>2019-08-14T13:54:35Z</cp:lastPrinted>
  <dcterms:created xsi:type="dcterms:W3CDTF">2008-02-21T12:54:27Z</dcterms:created>
  <dcterms:modified xsi:type="dcterms:W3CDTF">2019-08-28T11:42:54Z</dcterms:modified>
</cp:coreProperties>
</file>