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4 2018\deuda publica\Ley Responsabilidad Fiscal - Cuarto Trimestre 2018\"/>
    </mc:Choice>
  </mc:AlternateContent>
  <bookViews>
    <workbookView xWindow="0" yWindow="0" windowWidth="24000" windowHeight="9435"/>
  </bookViews>
  <sheets>
    <sheet name="Flujo-Cuatro-Años" sheetId="4" r:id="rId1"/>
    <sheet name="Devengado" sheetId="15" r:id="rId2"/>
    <sheet name="Pagado" sheetId="17" r:id="rId3"/>
  </sheets>
  <externalReferences>
    <externalReference r:id="rId4"/>
    <externalReference r:id="rId5"/>
    <externalReference r:id="rId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0">'Flujo-Cuatro-Años'!$A$1:$I$86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C71" i="4" l="1"/>
  <c r="D71" i="4"/>
  <c r="E71" i="4"/>
  <c r="F71" i="4"/>
  <c r="G71" i="4"/>
  <c r="H71" i="4"/>
  <c r="I71" i="4"/>
  <c r="B71" i="4"/>
  <c r="D37" i="15" l="1"/>
  <c r="E37" i="15"/>
  <c r="F37" i="15"/>
  <c r="G37" i="15"/>
  <c r="H37" i="15"/>
  <c r="I37" i="15"/>
  <c r="J37" i="15"/>
  <c r="K37" i="15"/>
  <c r="L37" i="15"/>
  <c r="M37" i="15"/>
  <c r="N37" i="15"/>
  <c r="O37" i="15"/>
  <c r="P37" i="15"/>
  <c r="Q37" i="15"/>
  <c r="R37" i="15"/>
  <c r="S37" i="15"/>
  <c r="T37" i="15"/>
  <c r="U37" i="15"/>
  <c r="V37" i="15"/>
  <c r="W37" i="15"/>
  <c r="X37" i="15"/>
  <c r="Y37" i="15"/>
  <c r="Z37" i="15"/>
  <c r="Z38" i="15" s="1"/>
  <c r="AA37" i="15"/>
  <c r="Z31" i="15"/>
  <c r="Y31" i="15"/>
  <c r="Y38" i="15" s="1"/>
  <c r="X31" i="15"/>
  <c r="W31" i="15"/>
  <c r="V31" i="15"/>
  <c r="U31" i="15"/>
  <c r="T31" i="15"/>
  <c r="S31" i="15"/>
  <c r="R31" i="15"/>
  <c r="Q31" i="15"/>
  <c r="P31" i="15"/>
  <c r="O31" i="15"/>
  <c r="N31" i="15"/>
  <c r="M31" i="15"/>
  <c r="L31" i="15"/>
  <c r="K31" i="15"/>
  <c r="J31" i="15"/>
  <c r="I31" i="15"/>
  <c r="H31" i="15"/>
  <c r="G31" i="15"/>
  <c r="F31" i="15"/>
  <c r="E31" i="15"/>
  <c r="D31" i="15"/>
  <c r="AB31" i="15" s="1"/>
  <c r="AA31" i="15"/>
  <c r="Z38" i="17"/>
  <c r="X37" i="17"/>
  <c r="Y37" i="17"/>
  <c r="Z37" i="17"/>
  <c r="AA37" i="17"/>
  <c r="D37" i="17"/>
  <c r="E37" i="17"/>
  <c r="F37" i="17"/>
  <c r="G37" i="17"/>
  <c r="H37" i="17"/>
  <c r="I37" i="17"/>
  <c r="J37" i="17"/>
  <c r="K37" i="17"/>
  <c r="L37" i="17"/>
  <c r="M37" i="17"/>
  <c r="N37" i="17"/>
  <c r="O37" i="17"/>
  <c r="P37" i="17"/>
  <c r="Q37" i="17"/>
  <c r="R37" i="17"/>
  <c r="S37" i="17"/>
  <c r="T37" i="17"/>
  <c r="U37" i="17"/>
  <c r="V37" i="17"/>
  <c r="W37" i="17"/>
  <c r="AA31" i="17"/>
  <c r="AA38" i="17" s="1"/>
  <c r="Z31" i="17"/>
  <c r="Y31" i="17"/>
  <c r="Y38" i="17" s="1"/>
  <c r="D31" i="17"/>
  <c r="AB31" i="17" s="1"/>
  <c r="E31" i="17"/>
  <c r="F31" i="17"/>
  <c r="G31" i="17"/>
  <c r="H31" i="17"/>
  <c r="I31" i="17"/>
  <c r="J31" i="17"/>
  <c r="K31" i="17"/>
  <c r="L31" i="17"/>
  <c r="M31" i="17"/>
  <c r="N31" i="17"/>
  <c r="O31" i="17"/>
  <c r="P31" i="17"/>
  <c r="Q31" i="17"/>
  <c r="R31" i="17"/>
  <c r="S31" i="17"/>
  <c r="T31" i="17"/>
  <c r="U31" i="17"/>
  <c r="V31" i="17"/>
  <c r="W31" i="17"/>
  <c r="X31" i="17"/>
  <c r="AB27" i="17"/>
  <c r="AB28" i="17"/>
  <c r="AB29" i="17"/>
  <c r="AB30" i="17"/>
  <c r="AB32" i="17"/>
  <c r="AB33" i="17"/>
  <c r="AB34" i="17"/>
  <c r="AB35" i="17"/>
  <c r="AB36" i="17"/>
  <c r="AB26" i="17"/>
  <c r="AA38" i="15"/>
  <c r="AB27" i="15"/>
  <c r="AB28" i="15"/>
  <c r="AB29" i="15"/>
  <c r="AB30" i="15"/>
  <c r="AB32" i="15"/>
  <c r="AB33" i="15"/>
  <c r="AB34" i="15"/>
  <c r="AB35" i="15"/>
  <c r="AB36" i="15"/>
  <c r="AB26" i="15"/>
  <c r="AB37" i="17" l="1"/>
  <c r="AB37" i="15"/>
  <c r="AB38" i="15" s="1"/>
  <c r="AB38" i="17"/>
  <c r="W38" i="17"/>
  <c r="X38" i="17"/>
  <c r="V38" i="17"/>
  <c r="W38" i="15"/>
  <c r="X38" i="15"/>
  <c r="V38" i="15"/>
  <c r="F72" i="4" l="1"/>
  <c r="B72" i="4"/>
  <c r="D72" i="4" l="1"/>
  <c r="H72" i="4"/>
</calcChain>
</file>

<file path=xl/sharedStrings.xml><?xml version="1.0" encoding="utf-8"?>
<sst xmlns="http://schemas.openxmlformats.org/spreadsheetml/2006/main" count="226" uniqueCount="131">
  <si>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</si>
  <si>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</si>
  <si>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</si>
  <si>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</si>
  <si>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</si>
  <si>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</si>
  <si>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</si>
  <si>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</si>
  <si>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</si>
  <si>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899 (1 y 2) BID - PROSAP</t>
  </si>
  <si>
    <t>1640 BID-Programa Mendoza Productiva</t>
  </si>
  <si>
    <t>3169-BID-Programa-Mendoza-Tecnológica</t>
  </si>
  <si>
    <t>7425 BIRF - PROSAP</t>
  </si>
  <si>
    <t>7597 BIRF - PROSAP</t>
  </si>
  <si>
    <t>BONO MENDOZA'18   Bonos Emitidos</t>
  </si>
  <si>
    <t>BONO Local - Dólar Link - Segunda Serie</t>
  </si>
  <si>
    <t>BONO Local - Dólar Link - Tercera Serie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</si>
  <si>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</si>
  <si>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</si>
  <si>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</si>
  <si>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</si>
  <si>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</si>
  <si>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</si>
  <si>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</si>
  <si>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</si>
  <si>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</si>
  <si>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</si>
  <si>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</si>
  <si>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</si>
  <si>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</si>
  <si>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</si>
  <si>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</si>
  <si>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</si>
  <si>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</si>
  <si>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</si>
  <si>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</si>
  <si>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</si>
  <si>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</si>
  <si>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</si>
  <si>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72103 POR OTRAS DEUDAS</t>
  </si>
  <si>
    <t>Total 1 Administración Central</t>
  </si>
  <si>
    <t>3 Cuentas Especiales</t>
  </si>
  <si>
    <t>Total 3 Cuentas Especiales</t>
  </si>
  <si>
    <t>Etapa: Pagado</t>
  </si>
  <si>
    <t>Clasificación Económica2</t>
  </si>
  <si>
    <t>2017/01</t>
  </si>
  <si>
    <t>2017/02</t>
  </si>
  <si>
    <t>2017/03</t>
  </si>
  <si>
    <t>AMORTIZACION DE LA DEUDA</t>
  </si>
  <si>
    <t>Total AMORTIZACION DE LA DEUDA</t>
  </si>
  <si>
    <t>2017/04</t>
  </si>
  <si>
    <t>2017/05</t>
  </si>
  <si>
    <t>2017/06</t>
  </si>
  <si>
    <t>2017/07</t>
  </si>
  <si>
    <t>2017/08</t>
  </si>
  <si>
    <t>2017/09</t>
  </si>
  <si>
    <t>2017/10</t>
  </si>
  <si>
    <t>2017/11</t>
  </si>
  <si>
    <t>2017/12</t>
  </si>
  <si>
    <t>2018/01</t>
  </si>
  <si>
    <t>2018/02</t>
  </si>
  <si>
    <t>2018/03</t>
  </si>
  <si>
    <t>EJERCICIO 2018</t>
  </si>
  <si>
    <t>Proyección 2018/2021</t>
  </si>
  <si>
    <t>Acreedor</t>
  </si>
  <si>
    <t>Interés</t>
  </si>
  <si>
    <t>Gobierno Federal</t>
  </si>
  <si>
    <t>Desendeudamiento-Decreto-Nacional-660</t>
  </si>
  <si>
    <t>Desendeudamiento-Refinanciación</t>
  </si>
  <si>
    <t>FFFIR Ley 8530</t>
  </si>
  <si>
    <t>ANSES Régimen Policial</t>
  </si>
  <si>
    <t>FFFIR Ley 7884</t>
  </si>
  <si>
    <t>FFFIR Ley 8066</t>
  </si>
  <si>
    <t>FFFIR Ley 8067</t>
  </si>
  <si>
    <t>Fideicomiso PROFEDESS</t>
  </si>
  <si>
    <t>Banco de la Nación Argentina</t>
  </si>
  <si>
    <t>Banco Nación - Fideicomiso Volver a Producir</t>
  </si>
  <si>
    <t>Bancos Nacionales e Internacionales</t>
  </si>
  <si>
    <t>BICE Compra de Helicopteros</t>
  </si>
  <si>
    <t>Organismos Multilaterales</t>
  </si>
  <si>
    <t>1855 BID - MUNICIPIOS</t>
  </si>
  <si>
    <t>1134 BID - PROMEBA</t>
  </si>
  <si>
    <t>3806 BID-PROSAP</t>
  </si>
  <si>
    <t>940 BID - PROMEBA</t>
  </si>
  <si>
    <t>1895 BID - PROAS ENOHSA Los Barriales</t>
  </si>
  <si>
    <t>1895 BID - PROAS ENOHSA PMG EPAS</t>
  </si>
  <si>
    <t>7385 BIRF - MUNICIPIOS</t>
  </si>
  <si>
    <t>7352 BIRF - PDP III</t>
  </si>
  <si>
    <t>Tenedores de Bonos</t>
  </si>
  <si>
    <t>BONO MENDOZA'24  Bonos Emitidos</t>
  </si>
  <si>
    <t>BONO PESOS 2021 - Clase 1</t>
  </si>
  <si>
    <t>Bono Proveedores Serie 1</t>
  </si>
  <si>
    <t>Bono Proveedores Serie 2</t>
  </si>
  <si>
    <t>Datos provisorios sujetos a revisión.</t>
  </si>
  <si>
    <t>SUBTOTAL SERVICIOS DE LA DEUDA</t>
  </si>
  <si>
    <t>TOTAL SERVICIOS DE LA DEUDA</t>
  </si>
  <si>
    <t>FLUJO DE VENCIMIENTOS ESTIMADO</t>
  </si>
  <si>
    <t>ANSES 3% 2018</t>
  </si>
  <si>
    <t>ANSES 6% 2016</t>
  </si>
  <si>
    <t>ANSES 3% 2017</t>
  </si>
  <si>
    <t>Cárcel Bono 2024</t>
  </si>
  <si>
    <t>Se incluye endeudamiento del CUC 20 (Dir. Gral. Deuda Pública) y CUC 361 (Unidad de Financiamiento Internacional).</t>
  </si>
  <si>
    <t>ADMINISTRACIÓN CENTRAL (*):</t>
  </si>
  <si>
    <t>2018/04</t>
  </si>
  <si>
    <t>2018/05</t>
  </si>
  <si>
    <t>2018/06</t>
  </si>
  <si>
    <t>Devengado</t>
  </si>
  <si>
    <t>Pagado</t>
  </si>
  <si>
    <t>Refinanciación Anticipo de Coparticipación</t>
  </si>
  <si>
    <t>FFFIR Ley 8066 Ampliación</t>
  </si>
  <si>
    <t>FFFIR Ley 8930 - $416 MM</t>
  </si>
  <si>
    <t>Banco Nación-Refinanciación-2017</t>
  </si>
  <si>
    <t>2018/07</t>
  </si>
  <si>
    <t>2018/08</t>
  </si>
  <si>
    <t>2018/09</t>
  </si>
  <si>
    <t>Cuarto Trimestre</t>
  </si>
  <si>
    <t>Periodo: enero 2017 a diciembre 2018.</t>
  </si>
  <si>
    <t>Ejercicio 2018: Cuarto Trimestre</t>
  </si>
  <si>
    <t>Fondo Fiduciario Desarrollo Provincial 2017</t>
  </si>
  <si>
    <t>Fondo Fiduciario Desarrollo Provincial 2018</t>
  </si>
  <si>
    <t>2018/10</t>
  </si>
  <si>
    <t>2018/11</t>
  </si>
  <si>
    <t>2018/12</t>
  </si>
  <si>
    <t>Banco Nación Refinanciación 2018 + Asist $1.200</t>
  </si>
  <si>
    <t>ANSES - Fideicomiso IPV VDF</t>
  </si>
  <si>
    <t>ANSES 3% 2019</t>
  </si>
  <si>
    <t>8712 BIRF - Proyecto Integral Hábitat y Vivienda</t>
  </si>
  <si>
    <t>BONO DE INTERESES</t>
  </si>
  <si>
    <t>Tipo de cambio (proyectado)</t>
  </si>
  <si>
    <t>Tasa interés promedio (proyectada)</t>
  </si>
  <si>
    <t>UVA (proyectada)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</si>
</sst>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_ ;[Red]\-#,##0.00\ "/>
    <numFmt numFmtId="165" formatCode="[$ARS]\ #,##0.00"/>
    <numFmt numFmtId="166" formatCode="_ * #,##0.00_ ;_ * \-#,##0.00_ ;_ * &quot;-&quot;??_ ;_ @_ "/>
    <numFmt numFmtId="167" formatCode="_ * #,##0_ ;_ * \-#,##0_ ;_ * &quot;-&quot;??_ ;_ @_ "/>
    <numFmt numFmtId="168" formatCode="&quot;$&quot;\ #,##0"/>
    <numFmt numFmtId="169" formatCode="0.0000"/>
    <numFmt numFmtId="170" formatCode="&quot;$&quot;\ #,##0.00"/>
    <numFmt numFmtId="171" formatCode="0.0000%"/>
    <numFmt numFmtId="172" formatCode="_ &quot;$&quot;\ * #,##0.00_ ;_ &quot;$&quot;\ * \-#,##0.00_ ;_ &quot;$&quot;\ * &quot;-&quot;??_ ;_ @_ 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6" fillId="0" borderId="0"/>
    <xf numFmtId="0" fontId="5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3" borderId="0" applyNumberFormat="0" applyBorder="0" applyAlignment="0" applyProtection="0"/>
    <xf numFmtId="171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14" fillId="0" borderId="0" applyFont="0" applyFill="0" applyBorder="0" applyAlignment="0" applyProtection="0"/>
    <xf numFmtId="169" fontId="15" fillId="0" borderId="0" applyFont="0" applyFill="0" applyBorder="0" applyAlignment="0" applyProtection="0"/>
    <xf numFmtId="166" fontId="13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6" fontId="14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71" fontId="13" fillId="0" borderId="0" applyFont="0" applyFill="0" applyBorder="0" applyAlignment="0" applyProtection="0"/>
    <xf numFmtId="16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6" fontId="13" fillId="0" borderId="0" applyNumberFormat="0" applyFill="0" applyBorder="0" applyAlignment="0" applyProtection="0"/>
    <xf numFmtId="172" fontId="14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3" fillId="0" borderId="0"/>
    <xf numFmtId="0" fontId="3" fillId="0" borderId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90">
    <xf numFmtId="0" fontId="0" fillId="0" borderId="0" xfId="0"/>
    <xf numFmtId="0" fontId="9" fillId="0" borderId="0" xfId="4" applyFont="1" applyAlignment="1">
      <alignment vertical="center"/>
    </xf>
    <xf numFmtId="0" fontId="18" fillId="4" borderId="17" xfId="0" applyFont="1" applyFill="1" applyBorder="1" applyAlignment="1">
      <alignment horizontal="center" vertical="center"/>
    </xf>
    <xf numFmtId="165" fontId="17" fillId="5" borderId="17" xfId="4" applyNumberFormat="1" applyFont="1" applyFill="1" applyBorder="1" applyAlignment="1">
      <alignment vertical="center"/>
    </xf>
    <xf numFmtId="0" fontId="17" fillId="5" borderId="17" xfId="4" applyFont="1" applyFill="1" applyBorder="1" applyAlignment="1">
      <alignment horizontal="center" vertical="center"/>
    </xf>
    <xf numFmtId="165" fontId="11" fillId="0" borderId="17" xfId="4" applyNumberFormat="1" applyFont="1" applyFill="1" applyBorder="1" applyAlignment="1">
      <alignment vertical="center"/>
    </xf>
    <xf numFmtId="167" fontId="9" fillId="0" borderId="17" xfId="6" applyNumberFormat="1" applyFont="1" applyFill="1" applyBorder="1" applyAlignment="1">
      <alignment vertical="center"/>
    </xf>
    <xf numFmtId="165" fontId="17" fillId="2" borderId="17" xfId="4" applyNumberFormat="1" applyFont="1" applyFill="1" applyBorder="1" applyAlignment="1">
      <alignment vertical="center"/>
    </xf>
    <xf numFmtId="0" fontId="17" fillId="2" borderId="17" xfId="4" applyNumberFormat="1" applyFont="1" applyFill="1" applyBorder="1" applyAlignment="1">
      <alignment vertical="center"/>
    </xf>
    <xf numFmtId="165" fontId="17" fillId="0" borderId="1" xfId="6" applyNumberFormat="1" applyFont="1" applyFill="1" applyBorder="1" applyAlignment="1">
      <alignment vertical="center"/>
    </xf>
    <xf numFmtId="167" fontId="18" fillId="0" borderId="17" xfId="4" applyNumberFormat="1" applyFont="1" applyBorder="1" applyAlignment="1">
      <alignment vertical="center"/>
    </xf>
    <xf numFmtId="0" fontId="18" fillId="0" borderId="0" xfId="4" applyFont="1" applyAlignment="1">
      <alignment vertical="center"/>
    </xf>
    <xf numFmtId="169" fontId="18" fillId="0" borderId="17" xfId="6" applyNumberFormat="1" applyFont="1" applyBorder="1" applyAlignment="1">
      <alignment vertical="center"/>
    </xf>
    <xf numFmtId="165" fontId="9" fillId="0" borderId="0" xfId="4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" fontId="20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164" fontId="20" fillId="0" borderId="0" xfId="0" applyNumberFormat="1" applyFont="1" applyAlignment="1">
      <alignment vertical="center"/>
    </xf>
    <xf numFmtId="165" fontId="25" fillId="0" borderId="0" xfId="4" applyNumberFormat="1" applyFont="1" applyAlignment="1">
      <alignment vertical="center"/>
    </xf>
    <xf numFmtId="0" fontId="8" fillId="0" borderId="0" xfId="32" applyFont="1"/>
    <xf numFmtId="0" fontId="10" fillId="0" borderId="0" xfId="32" applyFont="1"/>
    <xf numFmtId="3" fontId="9" fillId="0" borderId="4" xfId="32" applyNumberFormat="1" applyFont="1" applyBorder="1"/>
    <xf numFmtId="3" fontId="9" fillId="0" borderId="0" xfId="32" applyNumberFormat="1" applyFont="1"/>
    <xf numFmtId="3" fontId="9" fillId="0" borderId="5" xfId="34" applyNumberFormat="1" applyFont="1" applyBorder="1"/>
    <xf numFmtId="3" fontId="9" fillId="0" borderId="6" xfId="34" applyNumberFormat="1" applyFont="1" applyBorder="1"/>
    <xf numFmtId="3" fontId="9" fillId="0" borderId="7" xfId="34" applyNumberFormat="1" applyFont="1" applyBorder="1"/>
    <xf numFmtId="0" fontId="9" fillId="0" borderId="0" xfId="34" applyFont="1"/>
    <xf numFmtId="3" fontId="9" fillId="0" borderId="0" xfId="34" applyNumberFormat="1" applyFont="1"/>
    <xf numFmtId="3" fontId="9" fillId="0" borderId="8" xfId="34" applyNumberFormat="1" applyFont="1" applyBorder="1"/>
    <xf numFmtId="3" fontId="9" fillId="0" borderId="9" xfId="34" applyNumberFormat="1" applyFont="1" applyBorder="1"/>
    <xf numFmtId="3" fontId="9" fillId="0" borderId="10" xfId="34" applyNumberFormat="1" applyFont="1" applyBorder="1"/>
    <xf numFmtId="3" fontId="9" fillId="0" borderId="11" xfId="34" applyNumberFormat="1" applyFont="1" applyBorder="1"/>
    <xf numFmtId="3" fontId="9" fillId="0" borderId="12" xfId="34" applyNumberFormat="1" applyFont="1" applyBorder="1"/>
    <xf numFmtId="0" fontId="9" fillId="0" borderId="0" xfId="32" applyFont="1"/>
    <xf numFmtId="3" fontId="9" fillId="0" borderId="5" xfId="32" applyNumberFormat="1" applyFont="1" applyBorder="1"/>
    <xf numFmtId="3" fontId="9" fillId="0" borderId="6" xfId="32" applyNumberFormat="1" applyFont="1" applyBorder="1"/>
    <xf numFmtId="3" fontId="9" fillId="0" borderId="7" xfId="32" applyNumberFormat="1" applyFont="1" applyBorder="1"/>
    <xf numFmtId="3" fontId="9" fillId="0" borderId="8" xfId="32" applyNumberFormat="1" applyFont="1" applyBorder="1"/>
    <xf numFmtId="3" fontId="9" fillId="0" borderId="9" xfId="32" applyNumberFormat="1" applyFont="1" applyBorder="1"/>
    <xf numFmtId="3" fontId="9" fillId="0" borderId="10" xfId="32" applyNumberFormat="1" applyFont="1" applyBorder="1"/>
    <xf numFmtId="3" fontId="9" fillId="0" borderId="11" xfId="32" applyNumberFormat="1" applyFont="1" applyBorder="1"/>
    <xf numFmtId="3" fontId="9" fillId="0" borderId="12" xfId="32" applyNumberFormat="1" applyFont="1" applyBorder="1"/>
    <xf numFmtId="3" fontId="18" fillId="0" borderId="13" xfId="34" applyNumberFormat="1" applyFont="1" applyBorder="1"/>
    <xf numFmtId="3" fontId="18" fillId="0" borderId="14" xfId="34" applyNumberFormat="1" applyFont="1" applyBorder="1"/>
    <xf numFmtId="3" fontId="18" fillId="0" borderId="15" xfId="34" applyNumberFormat="1" applyFont="1" applyBorder="1"/>
    <xf numFmtId="3" fontId="18" fillId="0" borderId="4" xfId="34" applyNumberFormat="1" applyFont="1" applyBorder="1"/>
    <xf numFmtId="0" fontId="18" fillId="0" borderId="0" xfId="34" applyFont="1"/>
    <xf numFmtId="3" fontId="18" fillId="0" borderId="0" xfId="34" applyNumberFormat="1" applyFont="1"/>
    <xf numFmtId="3" fontId="18" fillId="0" borderId="5" xfId="34" applyNumberFormat="1" applyFont="1" applyBorder="1"/>
    <xf numFmtId="3" fontId="18" fillId="0" borderId="6" xfId="34" applyNumberFormat="1" applyFont="1" applyBorder="1"/>
    <xf numFmtId="3" fontId="18" fillId="0" borderId="8" xfId="34" applyNumberFormat="1" applyFont="1" applyBorder="1"/>
    <xf numFmtId="3" fontId="18" fillId="0" borderId="9" xfId="34" applyNumberFormat="1" applyFont="1" applyBorder="1"/>
    <xf numFmtId="3" fontId="18" fillId="0" borderId="5" xfId="32" applyNumberFormat="1" applyFont="1" applyBorder="1"/>
    <xf numFmtId="3" fontId="18" fillId="0" borderId="6" xfId="32" applyNumberFormat="1" applyFont="1" applyBorder="1"/>
    <xf numFmtId="3" fontId="18" fillId="0" borderId="8" xfId="32" applyNumberFormat="1" applyFont="1" applyBorder="1"/>
    <xf numFmtId="3" fontId="18" fillId="0" borderId="9" xfId="32" applyNumberFormat="1" applyFont="1" applyBorder="1"/>
    <xf numFmtId="3" fontId="18" fillId="0" borderId="13" xfId="32" applyNumberFormat="1" applyFont="1" applyBorder="1"/>
    <xf numFmtId="3" fontId="18" fillId="0" borderId="14" xfId="32" applyNumberFormat="1" applyFont="1" applyBorder="1"/>
    <xf numFmtId="3" fontId="18" fillId="0" borderId="15" xfId="32" applyNumberFormat="1" applyFont="1" applyBorder="1"/>
    <xf numFmtId="3" fontId="18" fillId="0" borderId="4" xfId="32" applyNumberFormat="1" applyFont="1" applyBorder="1"/>
    <xf numFmtId="0" fontId="1" fillId="0" borderId="0" xfId="33" applyFont="1"/>
    <xf numFmtId="0" fontId="1" fillId="0" borderId="0" xfId="32" applyFont="1"/>
    <xf numFmtId="0" fontId="11" fillId="0" borderId="0" xfId="32" applyFont="1"/>
    <xf numFmtId="165" fontId="17" fillId="4" borderId="16" xfId="4" applyNumberFormat="1" applyFont="1" applyFill="1" applyBorder="1" applyAlignment="1">
      <alignment horizontal="left" vertical="center" wrapText="1"/>
    </xf>
    <xf numFmtId="165" fontId="17" fillId="4" borderId="18" xfId="4" applyNumberFormat="1" applyFont="1" applyFill="1" applyBorder="1" applyAlignment="1">
      <alignment horizontal="left" vertical="center" wrapText="1"/>
    </xf>
    <xf numFmtId="165" fontId="17" fillId="4" borderId="19" xfId="4" applyNumberFormat="1" applyFont="1" applyFill="1" applyBorder="1" applyAlignment="1">
      <alignment horizontal="left" vertical="center" wrapText="1"/>
    </xf>
    <xf numFmtId="0" fontId="18" fillId="4" borderId="20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23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170" fontId="18" fillId="0" borderId="1" xfId="6" applyNumberFormat="1" applyFont="1" applyBorder="1" applyAlignment="1">
      <alignment horizontal="center" vertical="center"/>
    </xf>
    <xf numFmtId="170" fontId="18" fillId="0" borderId="3" xfId="6" applyNumberFormat="1" applyFont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168" fontId="18" fillId="0" borderId="17" xfId="6" applyNumberFormat="1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/>
    </xf>
    <xf numFmtId="10" fontId="18" fillId="0" borderId="1" xfId="5" applyNumberFormat="1" applyFont="1" applyBorder="1" applyAlignment="1">
      <alignment horizontal="center" vertical="center"/>
    </xf>
    <xf numFmtId="10" fontId="18" fillId="0" borderId="3" xfId="5" applyNumberFormat="1" applyFont="1" applyBorder="1" applyAlignment="1">
      <alignment horizontal="center" vertical="center"/>
    </xf>
    <xf numFmtId="2" fontId="18" fillId="0" borderId="1" xfId="5" applyNumberFormat="1" applyFont="1" applyBorder="1" applyAlignment="1">
      <alignment horizontal="center" vertical="center"/>
    </xf>
    <xf numFmtId="2" fontId="18" fillId="0" borderId="3" xfId="5" applyNumberFormat="1" applyFont="1" applyBorder="1" applyAlignment="1">
      <alignment horizontal="center" vertical="center"/>
    </xf>
  </cellXfs>
  <cellStyles count="35">
    <cellStyle name="Énfasis1 2" xfId="7"/>
    <cellStyle name="Millares 10 2" xfId="8"/>
    <cellStyle name="Millares 10 3" xfId="9"/>
    <cellStyle name="Millares 2" xfId="6"/>
    <cellStyle name="Millares 2 2" xfId="10"/>
    <cellStyle name="Millares 2 3" xfId="11"/>
    <cellStyle name="Millares 3" xfId="12"/>
    <cellStyle name="Millares 3 2" xfId="13"/>
    <cellStyle name="Millares 4" xfId="14"/>
    <cellStyle name="Millares 4 2" xfId="15"/>
    <cellStyle name="Millares 5" xfId="16"/>
    <cellStyle name="Millares 6" xfId="17"/>
    <cellStyle name="Millares 6 2" xfId="18"/>
    <cellStyle name="Millares 7" xfId="19"/>
    <cellStyle name="Millares 8" xfId="20"/>
    <cellStyle name="Millares 9" xfId="21"/>
    <cellStyle name="Moneda 2" xfId="22"/>
    <cellStyle name="Moneda 4" xfId="23"/>
    <cellStyle name="Normal" xfId="0" builtinId="0"/>
    <cellStyle name="Normal 2" xfId="1"/>
    <cellStyle name="Normal 2 2" xfId="24"/>
    <cellStyle name="Normal 3" xfId="2"/>
    <cellStyle name="Normal 3 2" xfId="25"/>
    <cellStyle name="Normal 3 3" xfId="32"/>
    <cellStyle name="Normal 4" xfId="3"/>
    <cellStyle name="Normal 4 2" xfId="33"/>
    <cellStyle name="Normal 5" xfId="4"/>
    <cellStyle name="Normal 5 2" xfId="34"/>
    <cellStyle name="Normal 7" xfId="26"/>
    <cellStyle name="Porcentaje 2" xfId="5"/>
    <cellStyle name="Porcentaje 3" xfId="27"/>
    <cellStyle name="Porcentual 2" xfId="28"/>
    <cellStyle name="Porcentual 2 2" xfId="29"/>
    <cellStyle name="Porcentual 2 3" xfId="30"/>
    <cellStyle name="Porcentual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3"/>
  <sheetViews>
    <sheetView showGridLines="0" tabSelected="1" zoomScaleNormal="100" workbookViewId="0">
      <selection activeCell="A12" sqref="A12:A15"/>
    </sheetView>
  </sheetViews>
  <sheetFormatPr baseColWidth="10" defaultRowHeight="12" x14ac:dyDescent="0.2"/>
  <cols>
    <col min="1" max="1" width="41.42578125" style="15" customWidth="1"/>
    <col min="2" max="9" width="15.28515625" style="15" bestFit="1" customWidth="1"/>
    <col min="10" max="11" width="11.42578125" style="15"/>
    <col min="12" max="19" width="10" style="16" bestFit="1" customWidth="1"/>
    <col min="20" max="16384" width="11.42578125" style="15"/>
  </cols>
  <sheetData>
    <row r="1" spans="1:19" ht="23.25" x14ac:dyDescent="0.2">
      <c r="A1" s="14" t="s">
        <v>1</v>
      </c>
      <c r="L1" s="15"/>
      <c r="M1" s="15"/>
      <c r="N1" s="15"/>
      <c r="O1" s="15"/>
      <c r="P1" s="15"/>
      <c r="Q1" s="15"/>
      <c r="R1" s="15"/>
      <c r="S1" s="15"/>
    </row>
    <row r="3" spans="1:19" ht="18.75" x14ac:dyDescent="0.2">
      <c r="A3" s="17" t="s">
        <v>102</v>
      </c>
      <c r="L3" s="15"/>
      <c r="M3" s="15"/>
      <c r="N3" s="15"/>
      <c r="O3" s="15"/>
      <c r="P3" s="15"/>
      <c r="Q3" s="15"/>
      <c r="R3" s="15"/>
      <c r="S3" s="15"/>
    </row>
    <row r="4" spans="1:19" x14ac:dyDescent="0.2">
      <c r="A4" s="18"/>
      <c r="L4" s="15"/>
      <c r="M4" s="15"/>
      <c r="N4" s="15"/>
      <c r="O4" s="15"/>
      <c r="P4" s="15"/>
      <c r="Q4" s="15"/>
      <c r="R4" s="15"/>
      <c r="S4" s="15"/>
    </row>
    <row r="5" spans="1:19" ht="15.75" customHeight="1" x14ac:dyDescent="0.2">
      <c r="A5" s="19" t="s">
        <v>2</v>
      </c>
      <c r="B5" s="82" t="s">
        <v>117</v>
      </c>
      <c r="C5" s="83"/>
      <c r="D5" s="83"/>
      <c r="E5" s="84"/>
      <c r="L5" s="15"/>
      <c r="M5" s="15"/>
      <c r="N5" s="15"/>
      <c r="O5" s="15"/>
      <c r="P5" s="15"/>
      <c r="Q5" s="15"/>
      <c r="R5" s="15"/>
      <c r="S5" s="15"/>
    </row>
    <row r="6" spans="1:19" x14ac:dyDescent="0.2">
      <c r="A6" s="18"/>
      <c r="L6" s="15"/>
      <c r="M6" s="15"/>
      <c r="N6" s="15"/>
      <c r="O6" s="15"/>
      <c r="P6" s="15"/>
      <c r="Q6" s="15"/>
      <c r="R6" s="15"/>
      <c r="S6" s="15"/>
    </row>
    <row r="7" spans="1:19" ht="15" x14ac:dyDescent="0.2">
      <c r="A7" s="20" t="s">
        <v>7</v>
      </c>
      <c r="L7" s="15"/>
      <c r="M7" s="15"/>
      <c r="N7" s="15"/>
      <c r="O7" s="15"/>
      <c r="P7" s="15"/>
      <c r="Q7" s="15"/>
      <c r="R7" s="15"/>
      <c r="S7" s="15"/>
    </row>
    <row r="8" spans="1:19" x14ac:dyDescent="0.2">
      <c r="A8" s="18"/>
      <c r="L8" s="15"/>
      <c r="M8" s="15"/>
      <c r="N8" s="15"/>
      <c r="O8" s="15"/>
      <c r="P8" s="15"/>
      <c r="Q8" s="15"/>
      <c r="R8" s="15"/>
      <c r="S8" s="15"/>
    </row>
    <row r="9" spans="1:19" ht="15" x14ac:dyDescent="0.2">
      <c r="A9" s="20" t="s">
        <v>8</v>
      </c>
      <c r="L9" s="15"/>
      <c r="M9" s="15"/>
      <c r="N9" s="15"/>
      <c r="O9" s="15"/>
      <c r="P9" s="15"/>
      <c r="Q9" s="15"/>
      <c r="R9" s="15"/>
      <c r="S9" s="15"/>
    </row>
    <row r="10" spans="1:19" ht="15" x14ac:dyDescent="0.2">
      <c r="A10" s="21" t="s">
        <v>63</v>
      </c>
      <c r="L10" s="15"/>
      <c r="M10" s="15"/>
      <c r="N10" s="15"/>
      <c r="O10" s="15"/>
      <c r="P10" s="15"/>
      <c r="Q10" s="15"/>
      <c r="R10" s="15"/>
      <c r="S10" s="15"/>
    </row>
    <row r="11" spans="1:19" ht="15" x14ac:dyDescent="0.2">
      <c r="A11" s="21"/>
      <c r="L11" s="15"/>
      <c r="M11" s="15"/>
      <c r="N11" s="15"/>
      <c r="O11" s="15"/>
      <c r="P11" s="15"/>
      <c r="Q11" s="15"/>
      <c r="R11" s="15"/>
      <c r="S11" s="15"/>
    </row>
    <row r="12" spans="1:19" s="1" customFormat="1" ht="12.75" x14ac:dyDescent="0.2">
      <c r="A12" s="68" t="s">
        <v>64</v>
      </c>
      <c r="B12" s="71" t="s">
        <v>96</v>
      </c>
      <c r="C12" s="72"/>
      <c r="D12" s="72"/>
      <c r="E12" s="72"/>
      <c r="F12" s="72"/>
      <c r="G12" s="72"/>
      <c r="H12" s="72"/>
      <c r="I12" s="73"/>
    </row>
    <row r="13" spans="1:19" s="1" customFormat="1" ht="12.75" x14ac:dyDescent="0.2">
      <c r="A13" s="69"/>
      <c r="B13" s="74"/>
      <c r="C13" s="75"/>
      <c r="D13" s="75"/>
      <c r="E13" s="75"/>
      <c r="F13" s="75"/>
      <c r="G13" s="75"/>
      <c r="H13" s="75"/>
      <c r="I13" s="76"/>
    </row>
    <row r="14" spans="1:19" s="1" customFormat="1" ht="12.75" x14ac:dyDescent="0.2">
      <c r="A14" s="69"/>
      <c r="B14" s="79">
        <v>2018</v>
      </c>
      <c r="C14" s="80">
        <v>2018</v>
      </c>
      <c r="D14" s="79">
        <v>2019</v>
      </c>
      <c r="E14" s="80">
        <v>2019</v>
      </c>
      <c r="F14" s="79">
        <v>2020</v>
      </c>
      <c r="G14" s="80">
        <v>2020</v>
      </c>
      <c r="H14" s="79">
        <v>2021</v>
      </c>
      <c r="I14" s="80">
        <v>2021</v>
      </c>
    </row>
    <row r="15" spans="1:19" s="1" customFormat="1" ht="12.75" x14ac:dyDescent="0.2">
      <c r="A15" s="70"/>
      <c r="B15" s="2" t="s">
        <v>0</v>
      </c>
      <c r="C15" s="2" t="s">
        <v>65</v>
      </c>
      <c r="D15" s="2" t="s">
        <v>0</v>
      </c>
      <c r="E15" s="2" t="s">
        <v>65</v>
      </c>
      <c r="F15" s="2" t="s">
        <v>0</v>
      </c>
      <c r="G15" s="2" t="s">
        <v>65</v>
      </c>
      <c r="H15" s="2" t="s">
        <v>0</v>
      </c>
      <c r="I15" s="2" t="s">
        <v>65</v>
      </c>
    </row>
    <row r="16" spans="1:19" s="1" customFormat="1" ht="12.75" x14ac:dyDescent="0.2">
      <c r="A16" s="3" t="s">
        <v>66</v>
      </c>
      <c r="B16" s="4"/>
      <c r="C16" s="4"/>
      <c r="D16" s="4"/>
      <c r="E16" s="4"/>
      <c r="F16" s="4"/>
      <c r="G16" s="4"/>
      <c r="H16" s="4"/>
      <c r="I16" s="4"/>
    </row>
    <row r="17" spans="1:9" s="1" customFormat="1" ht="12.75" x14ac:dyDescent="0.2">
      <c r="A17" s="5" t="s">
        <v>118</v>
      </c>
      <c r="B17" s="6">
        <v>0</v>
      </c>
      <c r="C17" s="6">
        <v>652881849.30013692</v>
      </c>
      <c r="D17" s="6">
        <v>625000000</v>
      </c>
      <c r="E17" s="6">
        <v>1121426344.5999999</v>
      </c>
      <c r="F17" s="6">
        <v>750000000</v>
      </c>
      <c r="G17" s="6">
        <v>505996575.35000002</v>
      </c>
      <c r="H17" s="6">
        <v>750000000</v>
      </c>
      <c r="I17" s="6">
        <v>205546532.54000002</v>
      </c>
    </row>
    <row r="18" spans="1:9" s="1" customFormat="1" ht="12.75" x14ac:dyDescent="0.2">
      <c r="A18" s="5" t="s">
        <v>98</v>
      </c>
      <c r="B18" s="6">
        <v>0</v>
      </c>
      <c r="C18" s="6">
        <v>176850000</v>
      </c>
      <c r="D18" s="6">
        <v>0</v>
      </c>
      <c r="E18" s="6">
        <v>176850000</v>
      </c>
      <c r="F18" s="6">
        <v>1179000000</v>
      </c>
      <c r="G18" s="6">
        <v>176850000</v>
      </c>
      <c r="H18" s="6">
        <v>0</v>
      </c>
      <c r="I18" s="6">
        <v>0</v>
      </c>
    </row>
    <row r="19" spans="1:9" s="1" customFormat="1" ht="12.75" x14ac:dyDescent="0.2">
      <c r="A19" s="5" t="s">
        <v>119</v>
      </c>
      <c r="B19" s="6">
        <v>0</v>
      </c>
      <c r="C19" s="6">
        <v>0</v>
      </c>
      <c r="D19" s="6">
        <v>0</v>
      </c>
      <c r="E19" s="6">
        <v>922183528.34855437</v>
      </c>
      <c r="F19" s="6">
        <v>1000000000.0000001</v>
      </c>
      <c r="G19" s="6">
        <v>879273972.60273933</v>
      </c>
      <c r="H19" s="6">
        <v>1000000000.0000001</v>
      </c>
      <c r="I19" s="6">
        <v>406025703.95738149</v>
      </c>
    </row>
    <row r="20" spans="1:9" s="1" customFormat="1" ht="12.75" x14ac:dyDescent="0.2">
      <c r="A20" s="5" t="s">
        <v>97</v>
      </c>
      <c r="B20" s="6">
        <v>0</v>
      </c>
      <c r="C20" s="6">
        <v>56857561.740000002</v>
      </c>
      <c r="D20" s="6">
        <v>0</v>
      </c>
      <c r="E20" s="6">
        <v>113715123.48</v>
      </c>
      <c r="F20" s="6">
        <v>0</v>
      </c>
      <c r="G20" s="6">
        <v>113715123.48</v>
      </c>
      <c r="H20" s="6">
        <v>0</v>
      </c>
      <c r="I20" s="6">
        <v>113715123.48</v>
      </c>
    </row>
    <row r="21" spans="1:9" s="1" customFormat="1" ht="12.75" x14ac:dyDescent="0.2">
      <c r="A21" s="5" t="s">
        <v>99</v>
      </c>
      <c r="B21" s="6">
        <v>0</v>
      </c>
      <c r="C21" s="6">
        <v>117852532.8</v>
      </c>
      <c r="D21" s="6">
        <v>0</v>
      </c>
      <c r="E21" s="6">
        <v>117852532.8</v>
      </c>
      <c r="F21" s="6">
        <v>0</v>
      </c>
      <c r="G21" s="6">
        <v>117852532.8</v>
      </c>
      <c r="H21" s="6">
        <v>785683552</v>
      </c>
      <c r="I21" s="6">
        <v>58926266.399999999</v>
      </c>
    </row>
    <row r="22" spans="1:9" s="1" customFormat="1" ht="12.75" x14ac:dyDescent="0.2">
      <c r="A22" s="5" t="s">
        <v>69</v>
      </c>
      <c r="B22" s="6">
        <v>54278243.929845162</v>
      </c>
      <c r="C22" s="6">
        <v>22743548.120000001</v>
      </c>
      <c r="D22" s="6">
        <v>65803651.817019038</v>
      </c>
      <c r="E22" s="6">
        <v>24133779.440000001</v>
      </c>
      <c r="F22" s="6">
        <v>65803651.817019038</v>
      </c>
      <c r="G22" s="6">
        <v>19874628.219999999</v>
      </c>
      <c r="H22" s="6">
        <v>65803651.817019038</v>
      </c>
      <c r="I22" s="6">
        <v>15286584.360000001</v>
      </c>
    </row>
    <row r="23" spans="1:9" s="1" customFormat="1" ht="12.75" x14ac:dyDescent="0.2">
      <c r="A23" s="5" t="s">
        <v>70</v>
      </c>
      <c r="B23" s="6">
        <v>53034157.141783044</v>
      </c>
      <c r="C23" s="6">
        <v>32447773.978216965</v>
      </c>
      <c r="D23" s="6">
        <v>59412054.53823749</v>
      </c>
      <c r="E23" s="6">
        <v>26069876.581762511</v>
      </c>
      <c r="F23" s="6">
        <v>66556959.037044473</v>
      </c>
      <c r="G23" s="6">
        <v>18924972.082955517</v>
      </c>
      <c r="H23" s="6">
        <v>74561111.052009702</v>
      </c>
      <c r="I23" s="6">
        <v>10920820.067990283</v>
      </c>
    </row>
    <row r="24" spans="1:9" s="1" customFormat="1" ht="12.75" x14ac:dyDescent="0.2">
      <c r="A24" s="5" t="s">
        <v>110</v>
      </c>
      <c r="B24" s="6">
        <v>815823.50816091942</v>
      </c>
      <c r="C24" s="6">
        <v>4251286.2526531629</v>
      </c>
      <c r="D24" s="6">
        <v>21505237.738202836</v>
      </c>
      <c r="E24" s="6">
        <v>10325724.939835716</v>
      </c>
      <c r="F24" s="6">
        <v>22558549.61973225</v>
      </c>
      <c r="G24" s="6">
        <v>8889681.0899999999</v>
      </c>
      <c r="H24" s="6">
        <v>22558549.61973225</v>
      </c>
      <c r="I24" s="6">
        <v>7311152.8699999982</v>
      </c>
    </row>
    <row r="25" spans="1:9" s="1" customFormat="1" ht="12.75" x14ac:dyDescent="0.2">
      <c r="A25" s="5" t="s">
        <v>124</v>
      </c>
      <c r="B25" s="6">
        <v>8476695.3499999996</v>
      </c>
      <c r="C25" s="6">
        <v>40302625.390000001</v>
      </c>
      <c r="D25" s="6">
        <v>10106494.710000001</v>
      </c>
      <c r="E25" s="6">
        <v>57412867.909999996</v>
      </c>
      <c r="F25" s="6">
        <v>12544269.859999999</v>
      </c>
      <c r="G25" s="6">
        <v>33531474.07</v>
      </c>
      <c r="H25" s="6">
        <v>15227438.569999998</v>
      </c>
      <c r="I25" s="6">
        <v>20011578.25</v>
      </c>
    </row>
    <row r="26" spans="1:9" s="1" customFormat="1" ht="12.75" x14ac:dyDescent="0.2">
      <c r="A26" s="5" t="s">
        <v>71</v>
      </c>
      <c r="B26" s="6">
        <v>52679349.239829391</v>
      </c>
      <c r="C26" s="6">
        <v>7329883.0999999996</v>
      </c>
      <c r="D26" s="6">
        <v>63865248.843067206</v>
      </c>
      <c r="E26" s="6">
        <v>4888769.22</v>
      </c>
      <c r="F26" s="6">
        <v>37254728.491789207</v>
      </c>
      <c r="G26" s="6">
        <v>857251.99999999988</v>
      </c>
      <c r="H26" s="6">
        <v>0</v>
      </c>
      <c r="I26" s="6">
        <v>0</v>
      </c>
    </row>
    <row r="27" spans="1:9" s="1" customFormat="1" ht="12.75" x14ac:dyDescent="0.2">
      <c r="A27" s="5" t="s">
        <v>72</v>
      </c>
      <c r="B27" s="6">
        <v>49163405.060000002</v>
      </c>
      <c r="C27" s="6">
        <v>6519524.6900000004</v>
      </c>
      <c r="D27" s="6">
        <v>59602731.360000007</v>
      </c>
      <c r="E27" s="6">
        <v>4264087.6300000008</v>
      </c>
      <c r="F27" s="6">
        <v>28258884.330000006</v>
      </c>
      <c r="G27" s="6">
        <v>841794.15000000014</v>
      </c>
      <c r="H27" s="6">
        <v>2097826.6399999997</v>
      </c>
      <c r="I27" s="6">
        <v>18398.82</v>
      </c>
    </row>
    <row r="28" spans="1:9" s="1" customFormat="1" ht="12.75" x14ac:dyDescent="0.2">
      <c r="A28" s="5" t="s">
        <v>109</v>
      </c>
      <c r="B28" s="6">
        <v>267605.67930232559</v>
      </c>
      <c r="C28" s="6">
        <v>2318248.9922930831</v>
      </c>
      <c r="D28" s="6">
        <v>6202713.4911074201</v>
      </c>
      <c r="E28" s="6">
        <v>2926120.6002813173</v>
      </c>
      <c r="F28" s="6">
        <v>6470818.5363455163</v>
      </c>
      <c r="G28" s="6">
        <v>2512740.7634911169</v>
      </c>
      <c r="H28" s="6">
        <v>6470818.5363455163</v>
      </c>
      <c r="I28" s="6">
        <v>2060048.7379228747</v>
      </c>
    </row>
    <row r="29" spans="1:9" s="1" customFormat="1" ht="12.75" x14ac:dyDescent="0.2">
      <c r="A29" s="5" t="s">
        <v>73</v>
      </c>
      <c r="B29" s="6">
        <v>14812679.582390375</v>
      </c>
      <c r="C29" s="6">
        <v>2618093.1100000003</v>
      </c>
      <c r="D29" s="6">
        <v>17957994.54033995</v>
      </c>
      <c r="E29" s="6">
        <v>2063754.0699999998</v>
      </c>
      <c r="F29" s="6">
        <v>17497246.90033995</v>
      </c>
      <c r="G29" s="6">
        <v>853159.1399999999</v>
      </c>
      <c r="H29" s="6">
        <v>2993314.2700566594</v>
      </c>
      <c r="I29" s="6">
        <v>46683.350000000013</v>
      </c>
    </row>
    <row r="30" spans="1:9" s="1" customFormat="1" ht="12.75" x14ac:dyDescent="0.2">
      <c r="A30" s="5" t="s">
        <v>74</v>
      </c>
      <c r="B30" s="6">
        <v>6685444.540000001</v>
      </c>
      <c r="C30" s="6">
        <v>4170289</v>
      </c>
      <c r="D30" s="6">
        <v>7660705.2499999981</v>
      </c>
      <c r="E30" s="6">
        <v>5046918.5</v>
      </c>
      <c r="F30" s="6">
        <v>8410919.7400000002</v>
      </c>
      <c r="G30" s="6">
        <v>1191924.24</v>
      </c>
      <c r="H30" s="6">
        <v>708581.77</v>
      </c>
      <c r="I30" s="6">
        <v>25635.53</v>
      </c>
    </row>
    <row r="31" spans="1:9" s="1" customFormat="1" ht="12.75" x14ac:dyDescent="0.2">
      <c r="A31" s="5" t="s">
        <v>125</v>
      </c>
      <c r="B31" s="6">
        <v>0</v>
      </c>
      <c r="C31" s="6">
        <v>0</v>
      </c>
      <c r="D31" s="6">
        <v>0</v>
      </c>
      <c r="E31" s="6">
        <v>114908395.68000001</v>
      </c>
      <c r="F31" s="6">
        <v>0</v>
      </c>
      <c r="G31" s="6">
        <v>229816791.36000001</v>
      </c>
      <c r="H31" s="6">
        <v>0</v>
      </c>
      <c r="I31" s="6">
        <v>229816791.36000001</v>
      </c>
    </row>
    <row r="32" spans="1:9" s="1" customFormat="1" ht="12.75" x14ac:dyDescent="0.2">
      <c r="A32" s="5" t="s">
        <v>67</v>
      </c>
      <c r="B32" s="6">
        <v>74463381.403270245</v>
      </c>
      <c r="C32" s="6">
        <v>67228654.879999995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</row>
    <row r="33" spans="1:9" s="1" customFormat="1" ht="12.75" x14ac:dyDescent="0.2">
      <c r="A33" s="5" t="s">
        <v>108</v>
      </c>
      <c r="B33" s="6">
        <v>81734729.726667374</v>
      </c>
      <c r="C33" s="6">
        <v>99876620.719999999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</row>
    <row r="34" spans="1:9" s="1" customFormat="1" ht="12.75" x14ac:dyDescent="0.2">
      <c r="A34" s="5" t="s">
        <v>68</v>
      </c>
      <c r="B34" s="6">
        <v>47327630.70000007</v>
      </c>
      <c r="C34" s="6">
        <v>22294895.899999999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</row>
    <row r="35" spans="1:9" s="1" customFormat="1" ht="12.75" x14ac:dyDescent="0.2">
      <c r="A35" s="3" t="s">
        <v>75</v>
      </c>
      <c r="B35" s="4"/>
      <c r="C35" s="4"/>
      <c r="D35" s="4"/>
      <c r="E35" s="4"/>
      <c r="F35" s="4"/>
      <c r="G35" s="4"/>
      <c r="H35" s="4"/>
      <c r="I35" s="4"/>
    </row>
    <row r="36" spans="1:9" s="1" customFormat="1" ht="12.75" x14ac:dyDescent="0.2">
      <c r="A36" s="5" t="s">
        <v>123</v>
      </c>
      <c r="B36" s="6">
        <v>0</v>
      </c>
      <c r="C36" s="6">
        <v>27428947.726344001</v>
      </c>
      <c r="D36" s="6">
        <v>184962869.15500057</v>
      </c>
      <c r="E36" s="6">
        <v>399554116.71194816</v>
      </c>
      <c r="F36" s="6">
        <v>2434541591.3820281</v>
      </c>
      <c r="G36" s="6">
        <v>420574577.65039539</v>
      </c>
      <c r="H36" s="6">
        <v>2804640726.6969051</v>
      </c>
      <c r="I36" s="6">
        <v>343140606.40260839</v>
      </c>
    </row>
    <row r="37" spans="1:9" s="1" customFormat="1" ht="12.75" x14ac:dyDescent="0.2">
      <c r="A37" s="5" t="s">
        <v>76</v>
      </c>
      <c r="B37" s="6">
        <v>0</v>
      </c>
      <c r="C37" s="6">
        <v>334541.28999999998</v>
      </c>
      <c r="D37" s="6">
        <v>17361780.32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</row>
    <row r="38" spans="1:9" s="1" customFormat="1" ht="12.75" x14ac:dyDescent="0.2">
      <c r="A38" s="5" t="s">
        <v>111</v>
      </c>
      <c r="B38" s="6">
        <v>0</v>
      </c>
      <c r="C38" s="6">
        <v>1623631255.3399999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</row>
    <row r="39" spans="1:9" s="1" customFormat="1" ht="12.75" x14ac:dyDescent="0.2">
      <c r="A39" s="3" t="s">
        <v>77</v>
      </c>
      <c r="B39" s="4"/>
      <c r="C39" s="4"/>
      <c r="D39" s="4"/>
      <c r="E39" s="4"/>
      <c r="F39" s="4"/>
      <c r="G39" s="4"/>
      <c r="H39" s="4"/>
      <c r="I39" s="4"/>
    </row>
    <row r="40" spans="1:9" s="1" customFormat="1" ht="12.75" x14ac:dyDescent="0.2">
      <c r="A40" s="5" t="s">
        <v>78</v>
      </c>
      <c r="B40" s="6">
        <v>44434532.525219783</v>
      </c>
      <c r="C40" s="6">
        <v>7877344.2824802231</v>
      </c>
      <c r="D40" s="6">
        <v>65484744.008640245</v>
      </c>
      <c r="E40" s="6">
        <v>9592044.7636788711</v>
      </c>
      <c r="F40" s="6">
        <v>73402066.372591883</v>
      </c>
      <c r="G40" s="6">
        <v>5657837.8909498686</v>
      </c>
      <c r="H40" s="6">
        <v>38860278.244063526</v>
      </c>
      <c r="I40" s="6">
        <v>840692.55389869551</v>
      </c>
    </row>
    <row r="41" spans="1:9" s="1" customFormat="1" ht="12.75" x14ac:dyDescent="0.2">
      <c r="A41" s="3" t="s">
        <v>79</v>
      </c>
      <c r="B41" s="4"/>
      <c r="C41" s="4"/>
      <c r="D41" s="4"/>
      <c r="E41" s="4"/>
      <c r="F41" s="4"/>
      <c r="G41" s="4"/>
      <c r="H41" s="4"/>
      <c r="I41" s="4"/>
    </row>
    <row r="42" spans="1:9" s="1" customFormat="1" ht="12.75" x14ac:dyDescent="0.2">
      <c r="A42" s="7" t="s">
        <v>3</v>
      </c>
      <c r="B42" s="8"/>
      <c r="C42" s="8"/>
      <c r="D42" s="8"/>
      <c r="E42" s="8"/>
      <c r="F42" s="8"/>
      <c r="G42" s="8"/>
      <c r="H42" s="8"/>
      <c r="I42" s="8"/>
    </row>
    <row r="43" spans="1:9" s="1" customFormat="1" ht="12.75" x14ac:dyDescent="0.2">
      <c r="A43" s="5" t="s">
        <v>6</v>
      </c>
      <c r="B43" s="6">
        <v>93969051.596389279</v>
      </c>
      <c r="C43" s="6">
        <v>58891865.966176689</v>
      </c>
      <c r="D43" s="6">
        <v>122904440.26045287</v>
      </c>
      <c r="E43" s="6">
        <v>75370392.941114262</v>
      </c>
      <c r="F43" s="6">
        <v>135824701.59071687</v>
      </c>
      <c r="G43" s="6">
        <v>78827297.942695051</v>
      </c>
      <c r="H43" s="6">
        <v>145485237.71617234</v>
      </c>
      <c r="I43" s="6">
        <v>79181295.028202325</v>
      </c>
    </row>
    <row r="44" spans="1:9" s="1" customFormat="1" ht="12.75" x14ac:dyDescent="0.2">
      <c r="A44" s="5" t="s">
        <v>5</v>
      </c>
      <c r="B44" s="6">
        <v>82057251.63000001</v>
      </c>
      <c r="C44" s="6">
        <v>35340960.441121355</v>
      </c>
      <c r="D44" s="6">
        <v>121661697.01993531</v>
      </c>
      <c r="E44" s="6">
        <v>44150442.250791341</v>
      </c>
      <c r="F44" s="6">
        <v>135846454.18170279</v>
      </c>
      <c r="G44" s="6">
        <v>45972873.814790852</v>
      </c>
      <c r="H44" s="6">
        <v>146030480.14688271</v>
      </c>
      <c r="I44" s="6">
        <v>45567671.058970913</v>
      </c>
    </row>
    <row r="45" spans="1:9" s="1" customFormat="1" ht="12.75" x14ac:dyDescent="0.2">
      <c r="A45" s="5" t="s">
        <v>10</v>
      </c>
      <c r="B45" s="6">
        <v>140220791.15195033</v>
      </c>
      <c r="C45" s="6">
        <v>31263076.790923957</v>
      </c>
      <c r="D45" s="6">
        <v>199960332.70743027</v>
      </c>
      <c r="E45" s="6">
        <v>65542422.083243914</v>
      </c>
      <c r="F45" s="6">
        <v>225590880.10187328</v>
      </c>
      <c r="G45" s="6">
        <v>63196612.512089521</v>
      </c>
      <c r="H45" s="6">
        <v>243372656.30606765</v>
      </c>
      <c r="I45" s="6">
        <v>56182164.037619621</v>
      </c>
    </row>
    <row r="46" spans="1:9" s="1" customFormat="1" ht="12.75" x14ac:dyDescent="0.2">
      <c r="A46" s="5" t="s">
        <v>11</v>
      </c>
      <c r="B46" s="6">
        <v>0</v>
      </c>
      <c r="C46" s="6">
        <v>19252876.861799691</v>
      </c>
      <c r="D46" s="6">
        <v>0</v>
      </c>
      <c r="E46" s="6">
        <v>63167288.696848139</v>
      </c>
      <c r="F46" s="6">
        <v>37428205.262320153</v>
      </c>
      <c r="G46" s="6">
        <v>71472468.616705239</v>
      </c>
      <c r="H46" s="6">
        <v>79078211.320185184</v>
      </c>
      <c r="I46" s="6">
        <v>74003493.016859546</v>
      </c>
    </row>
    <row r="47" spans="1:9" s="1" customFormat="1" ht="12.75" x14ac:dyDescent="0.2">
      <c r="A47" s="5" t="s">
        <v>80</v>
      </c>
      <c r="B47" s="6">
        <v>12159102.345000001</v>
      </c>
      <c r="C47" s="6">
        <v>5933203.6553831119</v>
      </c>
      <c r="D47" s="6">
        <v>19731080.158172533</v>
      </c>
      <c r="E47" s="6">
        <v>7666725.5033823773</v>
      </c>
      <c r="F47" s="6">
        <v>21918138.788597733</v>
      </c>
      <c r="G47" s="6">
        <v>7919635.9973283829</v>
      </c>
      <c r="H47" s="6">
        <v>23519135.807286084</v>
      </c>
      <c r="I47" s="6">
        <v>7810402.5267577758</v>
      </c>
    </row>
    <row r="48" spans="1:9" s="1" customFormat="1" ht="12.75" x14ac:dyDescent="0.2">
      <c r="A48" s="5" t="s">
        <v>82</v>
      </c>
      <c r="B48" s="6">
        <v>0</v>
      </c>
      <c r="C48" s="6">
        <v>1442747.1101663359</v>
      </c>
      <c r="D48" s="6">
        <v>0</v>
      </c>
      <c r="E48" s="6">
        <v>4928764.1613659933</v>
      </c>
      <c r="F48" s="6">
        <v>0</v>
      </c>
      <c r="G48" s="6">
        <v>5737260.4520463217</v>
      </c>
      <c r="H48" s="6">
        <v>0</v>
      </c>
      <c r="I48" s="6">
        <v>6150783.1991091296</v>
      </c>
    </row>
    <row r="49" spans="1:9" s="1" customFormat="1" ht="12.75" x14ac:dyDescent="0.2">
      <c r="A49" s="5" t="s">
        <v>81</v>
      </c>
      <c r="B49" s="6">
        <v>6710029.5131921368</v>
      </c>
      <c r="C49" s="6">
        <v>2475735.6440997422</v>
      </c>
      <c r="D49" s="6">
        <v>10118684.170354959</v>
      </c>
      <c r="E49" s="6">
        <v>3130971.2586270184</v>
      </c>
      <c r="F49" s="6">
        <v>11298439.847522501</v>
      </c>
      <c r="G49" s="6">
        <v>2897367.5745178992</v>
      </c>
      <c r="H49" s="6">
        <v>12145452.053076927</v>
      </c>
      <c r="I49" s="6">
        <v>2451962.2132906402</v>
      </c>
    </row>
    <row r="50" spans="1:9" s="1" customFormat="1" ht="12.75" x14ac:dyDescent="0.2">
      <c r="A50" s="5" t="s">
        <v>84</v>
      </c>
      <c r="B50" s="6">
        <v>0</v>
      </c>
      <c r="C50" s="6">
        <v>0</v>
      </c>
      <c r="D50" s="6">
        <v>1453774.0006973725</v>
      </c>
      <c r="E50" s="6">
        <v>261320.70405472378</v>
      </c>
      <c r="F50" s="6">
        <v>1618906.6840182557</v>
      </c>
      <c r="G50" s="6">
        <v>272153.87065401202</v>
      </c>
      <c r="H50" s="6">
        <v>1738671.1537633382</v>
      </c>
      <c r="I50" s="6">
        <v>271979.7055193393</v>
      </c>
    </row>
    <row r="51" spans="1:9" s="1" customFormat="1" ht="12.75" x14ac:dyDescent="0.2">
      <c r="A51" s="5" t="s">
        <v>83</v>
      </c>
      <c r="B51" s="6">
        <v>3531988.2311406676</v>
      </c>
      <c r="C51" s="6">
        <v>811508.28168035683</v>
      </c>
      <c r="D51" s="6">
        <v>5672736.0558500178</v>
      </c>
      <c r="E51" s="6">
        <v>991244.85404096579</v>
      </c>
      <c r="F51" s="6">
        <v>6399856.9221088421</v>
      </c>
      <c r="G51" s="6">
        <v>776815.73831207538</v>
      </c>
      <c r="H51" s="6">
        <v>6904313.5893128216</v>
      </c>
      <c r="I51" s="6">
        <v>464406.8196658619</v>
      </c>
    </row>
    <row r="52" spans="1:9" s="1" customFormat="1" ht="12.75" x14ac:dyDescent="0.2">
      <c r="A52" s="5" t="s">
        <v>85</v>
      </c>
      <c r="B52" s="6">
        <v>0</v>
      </c>
      <c r="C52" s="6">
        <v>0</v>
      </c>
      <c r="D52" s="6">
        <v>3011397.2002299381</v>
      </c>
      <c r="E52" s="6">
        <v>153741.56223793211</v>
      </c>
      <c r="F52" s="6">
        <v>3353458.6898290231</v>
      </c>
      <c r="G52" s="6">
        <v>132159.32941227092</v>
      </c>
      <c r="H52" s="6">
        <v>3601542.9097313997</v>
      </c>
      <c r="I52" s="6">
        <v>99869.12541781945</v>
      </c>
    </row>
    <row r="53" spans="1:9" s="1" customFormat="1" ht="12.75" x14ac:dyDescent="0.2">
      <c r="A53" s="5" t="s">
        <v>9</v>
      </c>
      <c r="B53" s="6">
        <v>113018107.06980629</v>
      </c>
      <c r="C53" s="6">
        <v>3452043.1469777594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</row>
    <row r="54" spans="1:9" s="1" customFormat="1" ht="12.75" x14ac:dyDescent="0.2">
      <c r="A54" s="7" t="s">
        <v>4</v>
      </c>
      <c r="B54" s="8"/>
      <c r="C54" s="8"/>
      <c r="D54" s="8"/>
      <c r="E54" s="8"/>
      <c r="F54" s="8"/>
      <c r="G54" s="8"/>
      <c r="H54" s="8"/>
      <c r="I54" s="8"/>
    </row>
    <row r="55" spans="1:9" s="1" customFormat="1" ht="12.75" x14ac:dyDescent="0.2">
      <c r="A55" s="5" t="s">
        <v>13</v>
      </c>
      <c r="B55" s="6">
        <v>52082316.476685688</v>
      </c>
      <c r="C55" s="6">
        <v>30946600.45331433</v>
      </c>
      <c r="D55" s="6">
        <v>74315979.639284998</v>
      </c>
      <c r="E55" s="6">
        <v>42971221.582553968</v>
      </c>
      <c r="F55" s="6">
        <v>83410028.493920892</v>
      </c>
      <c r="G55" s="6">
        <v>45914293.644020215</v>
      </c>
      <c r="H55" s="6">
        <v>89823711.163364947</v>
      </c>
      <c r="I55" s="6">
        <v>46681307.720588267</v>
      </c>
    </row>
    <row r="56" spans="1:9" s="1" customFormat="1" ht="12.75" x14ac:dyDescent="0.2">
      <c r="A56" s="5" t="s">
        <v>86</v>
      </c>
      <c r="B56" s="6">
        <v>28400317.7104</v>
      </c>
      <c r="C56" s="6">
        <v>1331658.6722226923</v>
      </c>
      <c r="D56" s="6">
        <v>36469588.656061605</v>
      </c>
      <c r="E56" s="6">
        <v>2416366.3769438723</v>
      </c>
      <c r="F56" s="6">
        <v>34267300.18980366</v>
      </c>
      <c r="G56" s="6">
        <v>1006155.8488119543</v>
      </c>
      <c r="H56" s="6">
        <v>0</v>
      </c>
      <c r="I56" s="6">
        <v>0</v>
      </c>
    </row>
    <row r="57" spans="1:9" s="1" customFormat="1" ht="12.75" x14ac:dyDescent="0.2">
      <c r="A57" s="5" t="s">
        <v>12</v>
      </c>
      <c r="B57" s="6">
        <v>13939540.1348</v>
      </c>
      <c r="C57" s="6">
        <v>2134955.330886879</v>
      </c>
      <c r="D57" s="6">
        <v>18559850.541822948</v>
      </c>
      <c r="E57" s="6">
        <v>2179331.2413662858</v>
      </c>
      <c r="F57" s="6">
        <v>20510944.568554819</v>
      </c>
      <c r="G57" s="6">
        <v>1677690.1679849748</v>
      </c>
      <c r="H57" s="6">
        <v>21969786.13898446</v>
      </c>
      <c r="I57" s="6">
        <v>994299.59453447931</v>
      </c>
    </row>
    <row r="58" spans="1:9" s="1" customFormat="1" ht="12.75" x14ac:dyDescent="0.2">
      <c r="A58" s="5" t="s">
        <v>87</v>
      </c>
      <c r="B58" s="6">
        <v>22785789.480290428</v>
      </c>
      <c r="C58" s="6">
        <v>927027.90128183877</v>
      </c>
      <c r="D58" s="6">
        <v>22551068.205206648</v>
      </c>
      <c r="E58" s="6">
        <v>776721.11334335245</v>
      </c>
      <c r="F58" s="6">
        <v>19295916.109791204</v>
      </c>
      <c r="G58" s="6">
        <v>296325.3441818211</v>
      </c>
      <c r="H58" s="6">
        <v>0</v>
      </c>
      <c r="I58" s="6">
        <v>0</v>
      </c>
    </row>
    <row r="59" spans="1:9" s="1" customFormat="1" ht="12.75" x14ac:dyDescent="0.2">
      <c r="A59" s="5" t="s">
        <v>126</v>
      </c>
      <c r="B59" s="6">
        <v>0</v>
      </c>
      <c r="C59" s="6">
        <v>0</v>
      </c>
      <c r="D59" s="6">
        <v>0</v>
      </c>
      <c r="E59" s="6">
        <v>2271042.2036192128</v>
      </c>
      <c r="F59" s="6">
        <v>0</v>
      </c>
      <c r="G59" s="6">
        <v>23652525.307264611</v>
      </c>
      <c r="H59" s="6">
        <v>0</v>
      </c>
      <c r="I59" s="6">
        <v>59624747.233173832</v>
      </c>
    </row>
    <row r="60" spans="1:9" s="1" customFormat="1" ht="12.75" x14ac:dyDescent="0.2">
      <c r="A60" s="3" t="s">
        <v>88</v>
      </c>
      <c r="B60" s="4"/>
      <c r="C60" s="4"/>
      <c r="D60" s="4"/>
      <c r="E60" s="4"/>
      <c r="F60" s="4"/>
      <c r="G60" s="4"/>
      <c r="H60" s="4"/>
      <c r="I60" s="4"/>
    </row>
    <row r="61" spans="1:9" s="1" customFormat="1" ht="12.75" x14ac:dyDescent="0.2">
      <c r="A61" s="5" t="s">
        <v>89</v>
      </c>
      <c r="B61" s="6">
        <v>0</v>
      </c>
      <c r="C61" s="6">
        <v>1181687375</v>
      </c>
      <c r="D61" s="6">
        <v>0</v>
      </c>
      <c r="E61" s="6">
        <v>1783374871.255522</v>
      </c>
      <c r="F61" s="6">
        <v>0</v>
      </c>
      <c r="G61" s="6">
        <v>1981050080.7319431</v>
      </c>
      <c r="H61" s="6">
        <v>0</v>
      </c>
      <c r="I61" s="6">
        <v>2125754670.1003671</v>
      </c>
    </row>
    <row r="62" spans="1:9" s="1" customFormat="1" ht="12.75" x14ac:dyDescent="0.2">
      <c r="A62" s="5" t="s">
        <v>90</v>
      </c>
      <c r="B62" s="6">
        <v>0</v>
      </c>
      <c r="C62" s="6">
        <v>1913731937.069875</v>
      </c>
      <c r="D62" s="6">
        <v>0</v>
      </c>
      <c r="E62" s="6">
        <v>2350823780.7956352</v>
      </c>
      <c r="F62" s="6">
        <v>0</v>
      </c>
      <c r="G62" s="6">
        <v>1543354660.864666</v>
      </c>
      <c r="H62" s="6">
        <v>5218752500</v>
      </c>
      <c r="I62" s="6">
        <v>566933342.60779428</v>
      </c>
    </row>
    <row r="63" spans="1:9" s="1" customFormat="1" ht="12.75" x14ac:dyDescent="0.2">
      <c r="A63" s="5" t="s">
        <v>100</v>
      </c>
      <c r="B63" s="6">
        <v>0</v>
      </c>
      <c r="C63" s="6">
        <v>39676773.604235053</v>
      </c>
      <c r="D63" s="6">
        <v>0</v>
      </c>
      <c r="E63" s="6">
        <v>77765844.645495176</v>
      </c>
      <c r="F63" s="6">
        <v>0</v>
      </c>
      <c r="G63" s="6">
        <v>86385669.830979973</v>
      </c>
      <c r="H63" s="6">
        <v>0</v>
      </c>
      <c r="I63" s="6">
        <v>92695658.155752495</v>
      </c>
    </row>
    <row r="64" spans="1:9" s="1" customFormat="1" ht="12.75" x14ac:dyDescent="0.2">
      <c r="A64" s="5" t="s">
        <v>127</v>
      </c>
      <c r="B64" s="6">
        <v>0</v>
      </c>
      <c r="C64" s="6">
        <v>0</v>
      </c>
      <c r="D64" s="6">
        <v>0</v>
      </c>
      <c r="E64" s="6">
        <v>154323812.78538814</v>
      </c>
      <c r="F64" s="6">
        <v>66640000</v>
      </c>
      <c r="G64" s="6">
        <v>124213429.28462714</v>
      </c>
      <c r="H64" s="6">
        <v>66640000</v>
      </c>
      <c r="I64" s="6">
        <v>62587148.730593592</v>
      </c>
    </row>
    <row r="65" spans="1:19" s="1" customFormat="1" ht="12.75" x14ac:dyDescent="0.2">
      <c r="A65" s="5" t="s">
        <v>92</v>
      </c>
      <c r="B65" s="6">
        <v>454988517.49999905</v>
      </c>
      <c r="C65" s="6">
        <v>84358703.020397902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</row>
    <row r="66" spans="1:19" s="1" customFormat="1" ht="12.75" x14ac:dyDescent="0.2">
      <c r="A66" s="5" t="s">
        <v>16</v>
      </c>
      <c r="B66" s="6">
        <v>505249372.31999999</v>
      </c>
      <c r="C66" s="6">
        <v>7744210.7820000108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</row>
    <row r="67" spans="1:19" s="1" customFormat="1" ht="12.75" x14ac:dyDescent="0.2">
      <c r="A67" s="5" t="s">
        <v>91</v>
      </c>
      <c r="B67" s="6">
        <v>500000000</v>
      </c>
      <c r="C67" s="6">
        <v>80567506.16438356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</row>
    <row r="68" spans="1:19" s="1" customFormat="1" ht="12.75" x14ac:dyDescent="0.2">
      <c r="A68" s="5" t="s">
        <v>14</v>
      </c>
      <c r="B68" s="6">
        <v>611635972.34819293</v>
      </c>
      <c r="C68" s="6">
        <v>23605572.303807102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</row>
    <row r="69" spans="1:19" s="1" customFormat="1" ht="12.75" x14ac:dyDescent="0.2">
      <c r="A69" s="5" t="s">
        <v>15</v>
      </c>
      <c r="B69" s="6">
        <v>342765333.12</v>
      </c>
      <c r="C69" s="6">
        <v>5202469.9072500067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</row>
    <row r="70" spans="1:19" customFormat="1" ht="12.75" x14ac:dyDescent="0.2"/>
    <row r="71" spans="1:19" s="11" customFormat="1" ht="12.75" x14ac:dyDescent="0.2">
      <c r="A71" s="9" t="s">
        <v>94</v>
      </c>
      <c r="B71" s="10">
        <f>SUM(B17:B70)</f>
        <v>3471687159.0143156</v>
      </c>
      <c r="C71" s="10">
        <f t="shared" ref="C71:I71" si="0">SUM(C17:C70)</f>
        <v>6506594284.720109</v>
      </c>
      <c r="D71" s="10">
        <f t="shared" si="0"/>
        <v>1841336854.3871145</v>
      </c>
      <c r="E71" s="10">
        <f t="shared" si="0"/>
        <v>7795480291.2916346</v>
      </c>
      <c r="F71" s="10">
        <f t="shared" si="0"/>
        <v>6505702917.5176516</v>
      </c>
      <c r="G71" s="10">
        <f t="shared" si="0"/>
        <v>6621970513.7635641</v>
      </c>
      <c r="H71" s="10">
        <f t="shared" si="0"/>
        <v>11628667547.520962</v>
      </c>
      <c r="I71" s="10">
        <f t="shared" si="0"/>
        <v>4641147819.554019</v>
      </c>
    </row>
    <row r="72" spans="1:19" s="1" customFormat="1" ht="12.75" x14ac:dyDescent="0.2">
      <c r="A72" s="9" t="s">
        <v>95</v>
      </c>
      <c r="B72" s="81">
        <f>+B71+C71</f>
        <v>9978281443.7344246</v>
      </c>
      <c r="C72" s="81"/>
      <c r="D72" s="81">
        <f>+D71+E71</f>
        <v>9636817145.6787491</v>
      </c>
      <c r="E72" s="81"/>
      <c r="F72" s="81">
        <f>+F71+G71</f>
        <v>13127673431.281216</v>
      </c>
      <c r="G72" s="81"/>
      <c r="H72" s="81">
        <f>+H71+I71</f>
        <v>16269815367.074982</v>
      </c>
      <c r="I72" s="81"/>
    </row>
    <row r="73" spans="1:19" s="1" customFormat="1" ht="12.75" x14ac:dyDescent="0.2">
      <c r="A73" s="12" t="s">
        <v>128</v>
      </c>
      <c r="B73" s="77">
        <v>37.808300000000003</v>
      </c>
      <c r="C73" s="78"/>
      <c r="D73" s="77">
        <v>44.694600000000001</v>
      </c>
      <c r="E73" s="78"/>
      <c r="F73" s="77">
        <v>48.655999999999999</v>
      </c>
      <c r="G73" s="78"/>
      <c r="H73" s="77">
        <v>51.842700000000001</v>
      </c>
      <c r="I73" s="78"/>
    </row>
    <row r="74" spans="1:19" s="1" customFormat="1" ht="12.75" x14ac:dyDescent="0.2">
      <c r="A74" s="12" t="s">
        <v>129</v>
      </c>
      <c r="B74" s="86">
        <v>0.495</v>
      </c>
      <c r="C74" s="87"/>
      <c r="D74" s="86">
        <v>0.3</v>
      </c>
      <c r="E74" s="87"/>
      <c r="F74" s="86">
        <v>0.18</v>
      </c>
      <c r="G74" s="87"/>
      <c r="H74" s="86">
        <v>0.13300000000000001</v>
      </c>
      <c r="I74" s="87"/>
    </row>
    <row r="75" spans="1:19" s="1" customFormat="1" ht="12.75" x14ac:dyDescent="0.2">
      <c r="A75" s="12" t="s">
        <v>130</v>
      </c>
      <c r="B75" s="88">
        <v>31.06</v>
      </c>
      <c r="C75" s="89"/>
      <c r="D75" s="88">
        <v>37.7196</v>
      </c>
      <c r="E75" s="89"/>
      <c r="F75" s="88">
        <v>44.142099999999999</v>
      </c>
      <c r="G75" s="89"/>
      <c r="H75" s="88">
        <v>50.160499999999999</v>
      </c>
      <c r="I75" s="89"/>
    </row>
    <row r="76" spans="1:19" s="1" customFormat="1" ht="12.75" x14ac:dyDescent="0.2">
      <c r="A76" s="13"/>
    </row>
    <row r="77" spans="1:19" s="1" customFormat="1" ht="12.75" x14ac:dyDescent="0.2">
      <c r="A77" s="13"/>
    </row>
    <row r="78" spans="1:19" s="1" customFormat="1" ht="12.75" x14ac:dyDescent="0.2">
      <c r="A78" s="23" t="s">
        <v>93</v>
      </c>
    </row>
    <row r="79" spans="1:19" x14ac:dyDescent="0.2">
      <c r="A79" s="23" t="s">
        <v>101</v>
      </c>
      <c r="L79" s="15"/>
      <c r="M79" s="15"/>
      <c r="N79" s="15"/>
      <c r="O79" s="15"/>
      <c r="P79" s="15"/>
      <c r="Q79" s="15"/>
      <c r="R79" s="15"/>
      <c r="S79" s="15"/>
    </row>
    <row r="82" spans="2:19" x14ac:dyDescent="0.2">
      <c r="C82" s="22"/>
      <c r="L82" s="15"/>
      <c r="M82" s="15"/>
      <c r="N82" s="15"/>
      <c r="O82" s="15"/>
      <c r="P82" s="15"/>
      <c r="Q82" s="15"/>
      <c r="R82" s="15"/>
      <c r="S82" s="15"/>
    </row>
    <row r="83" spans="2:19" x14ac:dyDescent="0.2">
      <c r="B83" s="85"/>
      <c r="C83" s="85"/>
      <c r="D83" s="85"/>
      <c r="E83" s="85"/>
      <c r="F83" s="85"/>
      <c r="G83" s="85"/>
      <c r="L83" s="15"/>
      <c r="M83" s="15"/>
      <c r="N83" s="15"/>
      <c r="O83" s="15"/>
      <c r="P83" s="15"/>
      <c r="Q83" s="15"/>
      <c r="R83" s="15"/>
      <c r="S83" s="15"/>
    </row>
  </sheetData>
  <mergeCells count="26">
    <mergeCell ref="D75:E75"/>
    <mergeCell ref="F75:G75"/>
    <mergeCell ref="H75:I75"/>
    <mergeCell ref="H74:I74"/>
    <mergeCell ref="B5:E5"/>
    <mergeCell ref="B83:C83"/>
    <mergeCell ref="D83:E83"/>
    <mergeCell ref="F83:G83"/>
    <mergeCell ref="D14:E14"/>
    <mergeCell ref="F14:G14"/>
    <mergeCell ref="B72:C72"/>
    <mergeCell ref="D72:E72"/>
    <mergeCell ref="F72:G72"/>
    <mergeCell ref="B14:C14"/>
    <mergeCell ref="D73:E73"/>
    <mergeCell ref="F73:G73"/>
    <mergeCell ref="B74:C74"/>
    <mergeCell ref="D74:E74"/>
    <mergeCell ref="F74:G74"/>
    <mergeCell ref="B75:C75"/>
    <mergeCell ref="A12:A15"/>
    <mergeCell ref="B12:I13"/>
    <mergeCell ref="B73:C73"/>
    <mergeCell ref="H14:I14"/>
    <mergeCell ref="H72:I72"/>
    <mergeCell ref="H73:I73"/>
  </mergeCells>
  <phoneticPr fontId="7" type="noConversion"/>
  <printOptions horizontalCentered="1"/>
  <pageMargins left="0" right="0" top="0.17" bottom="0.43" header="0" footer="0"/>
  <pageSetup paperSize="5" scale="5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5"/>
  <sheetViews>
    <sheetView zoomScaleNormal="100" workbookViewId="0">
      <pane xSplit="3" ySplit="25" topLeftCell="D26" activePane="bottomRight" state="frozen"/>
      <selection pane="topRight" activeCell="D1" sqref="D1"/>
      <selection pane="bottomLeft" activeCell="A26" sqref="A26"/>
      <selection pane="bottomRight"/>
    </sheetView>
  </sheetViews>
  <sheetFormatPr baseColWidth="10" defaultColWidth="9.140625" defaultRowHeight="12.75" x14ac:dyDescent="0.2"/>
  <cols>
    <col min="1" max="1" width="25.140625" style="27" customWidth="1"/>
    <col min="2" max="2" width="31.85546875" style="27" bestFit="1" customWidth="1"/>
    <col min="3" max="3" width="24.85546875" style="27" bestFit="1" customWidth="1"/>
    <col min="4" max="4" width="11.85546875" style="27" bestFit="1" customWidth="1"/>
    <col min="5" max="6" width="10.85546875" style="27" bestFit="1" customWidth="1"/>
    <col min="7" max="7" width="9.85546875" style="27" bestFit="1" customWidth="1"/>
    <col min="8" max="8" width="12.28515625" style="27" bestFit="1" customWidth="1"/>
    <col min="9" max="12" width="10.85546875" style="27" bestFit="1" customWidth="1"/>
    <col min="13" max="13" width="12.28515625" style="27" bestFit="1" customWidth="1"/>
    <col min="14" max="14" width="10.85546875" style="27" bestFit="1" customWidth="1"/>
    <col min="15" max="15" width="12.28515625" style="27" bestFit="1" customWidth="1"/>
    <col min="16" max="20" width="10.85546875" style="27" bestFit="1" customWidth="1"/>
    <col min="21" max="22" width="10.85546875" style="27" customWidth="1"/>
    <col min="23" max="23" width="12.28515625" style="27" bestFit="1" customWidth="1"/>
    <col min="24" max="25" width="10.85546875" style="27" bestFit="1" customWidth="1"/>
    <col min="26" max="26" width="12.28515625" style="27" bestFit="1" customWidth="1"/>
    <col min="27" max="27" width="10.85546875" style="27" bestFit="1" customWidth="1"/>
    <col min="28" max="28" width="13.28515625" style="27" bestFit="1" customWidth="1"/>
    <col min="29" max="33" width="11.140625" style="27" bestFit="1" customWidth="1"/>
    <col min="34" max="34" width="13.7109375" style="27" customWidth="1"/>
    <col min="35" max="35" width="13.7109375" style="27" bestFit="1" customWidth="1"/>
    <col min="36" max="38" width="15.28515625" style="27" bestFit="1" customWidth="1"/>
    <col min="39" max="39" width="16.42578125" style="27" bestFit="1" customWidth="1"/>
    <col min="40" max="16384" width="9.140625" style="27"/>
  </cols>
  <sheetData>
    <row r="1" spans="1:2" s="65" customFormat="1" ht="15" customHeight="1" x14ac:dyDescent="0.25">
      <c r="A1" s="24" t="s">
        <v>62</v>
      </c>
    </row>
    <row r="2" spans="1:2" s="65" customFormat="1" ht="15" customHeight="1" x14ac:dyDescent="0.25">
      <c r="A2" s="24" t="s">
        <v>115</v>
      </c>
    </row>
    <row r="3" spans="1:2" s="65" customFormat="1" ht="15" customHeight="1" x14ac:dyDescent="0.25">
      <c r="A3" s="66"/>
    </row>
    <row r="4" spans="1:2" s="65" customFormat="1" ht="15" customHeight="1" x14ac:dyDescent="0.25">
      <c r="A4" s="66" t="s">
        <v>1</v>
      </c>
    </row>
    <row r="5" spans="1:2" s="65" customFormat="1" ht="15" customHeight="1" x14ac:dyDescent="0.25">
      <c r="A5" s="66"/>
    </row>
    <row r="6" spans="1:2" s="65" customFormat="1" ht="15" customHeight="1" x14ac:dyDescent="0.25">
      <c r="A6" s="25" t="s">
        <v>17</v>
      </c>
    </row>
    <row r="7" spans="1:2" s="65" customFormat="1" ht="15" customHeight="1" x14ac:dyDescent="0.25">
      <c r="A7" s="66"/>
    </row>
    <row r="8" spans="1:2" s="65" customFormat="1" ht="15" customHeight="1" x14ac:dyDescent="0.25">
      <c r="A8" s="66" t="s">
        <v>18</v>
      </c>
    </row>
    <row r="9" spans="1:2" s="65" customFormat="1" ht="15" customHeight="1" x14ac:dyDescent="0.25">
      <c r="A9" s="66"/>
    </row>
    <row r="10" spans="1:2" s="65" customFormat="1" ht="15" customHeight="1" x14ac:dyDescent="0.25">
      <c r="A10" s="24" t="s">
        <v>19</v>
      </c>
    </row>
    <row r="11" spans="1:2" s="65" customFormat="1" ht="15" customHeight="1" x14ac:dyDescent="0.25">
      <c r="A11" s="67" t="s">
        <v>116</v>
      </c>
    </row>
    <row r="13" spans="1:2" hidden="1" x14ac:dyDescent="0.2"/>
    <row r="14" spans="1:2" hidden="1" x14ac:dyDescent="0.2">
      <c r="A14" s="26" t="s">
        <v>27</v>
      </c>
      <c r="B14" s="26" t="s">
        <v>21</v>
      </c>
    </row>
    <row r="15" spans="1:2" hidden="1" x14ac:dyDescent="0.2">
      <c r="A15" s="26" t="s">
        <v>28</v>
      </c>
      <c r="B15" s="26" t="s">
        <v>21</v>
      </c>
    </row>
    <row r="16" spans="1:2" hidden="1" x14ac:dyDescent="0.2">
      <c r="A16" s="26" t="s">
        <v>20</v>
      </c>
      <c r="B16" s="26" t="s">
        <v>21</v>
      </c>
    </row>
    <row r="17" spans="1:30" hidden="1" x14ac:dyDescent="0.2">
      <c r="A17" s="26" t="s">
        <v>22</v>
      </c>
      <c r="B17" s="26" t="s">
        <v>21</v>
      </c>
    </row>
    <row r="18" spans="1:30" hidden="1" x14ac:dyDescent="0.2">
      <c r="A18" s="26" t="s">
        <v>23</v>
      </c>
      <c r="B18" s="26" t="s">
        <v>21</v>
      </c>
    </row>
    <row r="19" spans="1:30" hidden="1" x14ac:dyDescent="0.2">
      <c r="A19" s="26" t="s">
        <v>31</v>
      </c>
      <c r="B19" s="26" t="s">
        <v>21</v>
      </c>
    </row>
    <row r="20" spans="1:30" hidden="1" x14ac:dyDescent="0.2">
      <c r="A20" s="26" t="s">
        <v>24</v>
      </c>
      <c r="B20" s="26" t="s">
        <v>21</v>
      </c>
    </row>
    <row r="21" spans="1:30" hidden="1" x14ac:dyDescent="0.2">
      <c r="A21" s="26" t="s">
        <v>25</v>
      </c>
      <c r="B21" s="26" t="s">
        <v>21</v>
      </c>
    </row>
    <row r="22" spans="1:30" hidden="1" x14ac:dyDescent="0.2">
      <c r="A22" s="26" t="s">
        <v>26</v>
      </c>
      <c r="B22" s="26" t="s">
        <v>21</v>
      </c>
    </row>
    <row r="24" spans="1:30" s="32" customFormat="1" x14ac:dyDescent="0.2">
      <c r="A24" s="28" t="s">
        <v>106</v>
      </c>
      <c r="B24" s="29"/>
      <c r="C24" s="29"/>
      <c r="D24" s="28" t="s">
        <v>29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30"/>
      <c r="AC24" s="31"/>
      <c r="AD24" s="31"/>
    </row>
    <row r="25" spans="1:30" s="52" customFormat="1" x14ac:dyDescent="0.2">
      <c r="A25" s="53" t="s">
        <v>30</v>
      </c>
      <c r="B25" s="53" t="s">
        <v>44</v>
      </c>
      <c r="C25" s="53" t="s">
        <v>32</v>
      </c>
      <c r="D25" s="55" t="s">
        <v>45</v>
      </c>
      <c r="E25" s="55" t="s">
        <v>46</v>
      </c>
      <c r="F25" s="55" t="s">
        <v>47</v>
      </c>
      <c r="G25" s="55" t="s">
        <v>50</v>
      </c>
      <c r="H25" s="55" t="s">
        <v>51</v>
      </c>
      <c r="I25" s="55" t="s">
        <v>52</v>
      </c>
      <c r="J25" s="55" t="s">
        <v>53</v>
      </c>
      <c r="K25" s="55" t="s">
        <v>54</v>
      </c>
      <c r="L25" s="55" t="s">
        <v>55</v>
      </c>
      <c r="M25" s="55" t="s">
        <v>56</v>
      </c>
      <c r="N25" s="55" t="s">
        <v>57</v>
      </c>
      <c r="O25" s="55" t="s">
        <v>58</v>
      </c>
      <c r="P25" s="55" t="s">
        <v>59</v>
      </c>
      <c r="Q25" s="55" t="s">
        <v>60</v>
      </c>
      <c r="R25" s="55" t="s">
        <v>61</v>
      </c>
      <c r="S25" s="55" t="s">
        <v>103</v>
      </c>
      <c r="T25" s="55" t="s">
        <v>104</v>
      </c>
      <c r="U25" s="55" t="s">
        <v>105</v>
      </c>
      <c r="V25" s="55" t="s">
        <v>112</v>
      </c>
      <c r="W25" s="55" t="s">
        <v>113</v>
      </c>
      <c r="X25" s="55" t="s">
        <v>114</v>
      </c>
      <c r="Y25" s="55" t="s">
        <v>120</v>
      </c>
      <c r="Z25" s="55" t="s">
        <v>121</v>
      </c>
      <c r="AA25" s="55" t="s">
        <v>122</v>
      </c>
      <c r="AB25" s="56" t="s">
        <v>33</v>
      </c>
      <c r="AC25" s="51"/>
      <c r="AD25" s="51"/>
    </row>
    <row r="26" spans="1:30" s="32" customFormat="1" x14ac:dyDescent="0.2">
      <c r="A26" s="28" t="s">
        <v>34</v>
      </c>
      <c r="B26" s="28" t="s">
        <v>35</v>
      </c>
      <c r="C26" s="28" t="s">
        <v>36</v>
      </c>
      <c r="D26" s="33">
        <v>7586916.9800000004</v>
      </c>
      <c r="E26" s="33">
        <v>165236791.75999999</v>
      </c>
      <c r="F26" s="33">
        <v>30416696.43</v>
      </c>
      <c r="G26" s="33">
        <v>6896841.4900000002</v>
      </c>
      <c r="H26" s="33">
        <v>843906830.87</v>
      </c>
      <c r="I26" s="33">
        <v>106291115.26000001</v>
      </c>
      <c r="J26" s="33">
        <v>100036116.20999999</v>
      </c>
      <c r="K26" s="33">
        <v>207797887.66999999</v>
      </c>
      <c r="L26" s="33">
        <v>322552282.95999998</v>
      </c>
      <c r="M26" s="33">
        <v>752812380.10000002</v>
      </c>
      <c r="N26" s="33">
        <v>353168006.88999999</v>
      </c>
      <c r="O26" s="33">
        <v>979667496.74000001</v>
      </c>
      <c r="P26" s="33">
        <v>184438741.61000001</v>
      </c>
      <c r="Q26" s="33">
        <v>188053477.08000001</v>
      </c>
      <c r="R26" s="33">
        <v>649794552.27999997</v>
      </c>
      <c r="S26" s="33">
        <v>614737208.75</v>
      </c>
      <c r="T26" s="33">
        <v>327510168.37</v>
      </c>
      <c r="U26" s="33">
        <v>582434304.24000001</v>
      </c>
      <c r="V26" s="33">
        <v>377872865.5</v>
      </c>
      <c r="W26" s="33">
        <v>383468810.82999998</v>
      </c>
      <c r="X26" s="33">
        <v>742732516.57000005</v>
      </c>
      <c r="Y26" s="33">
        <v>371690233.69</v>
      </c>
      <c r="Z26" s="33">
        <v>1871196284.77</v>
      </c>
      <c r="AA26" s="33">
        <v>154838299.25</v>
      </c>
      <c r="AB26" s="34">
        <f>SUM(D26:AA26)</f>
        <v>10325136826.299999</v>
      </c>
      <c r="AC26" s="31"/>
      <c r="AD26" s="31"/>
    </row>
    <row r="27" spans="1:30" s="32" customFormat="1" x14ac:dyDescent="0.2">
      <c r="A27" s="35"/>
      <c r="B27" s="35"/>
      <c r="C27" s="36" t="s">
        <v>37</v>
      </c>
      <c r="E27" s="32">
        <v>0</v>
      </c>
      <c r="F27" s="32">
        <v>586825.68999999994</v>
      </c>
      <c r="G27" s="32">
        <v>346856.05</v>
      </c>
      <c r="H27" s="32">
        <v>1251887.08</v>
      </c>
      <c r="I27" s="32">
        <v>986038.22</v>
      </c>
      <c r="J27" s="32">
        <v>966996.41</v>
      </c>
      <c r="K27" s="32">
        <v>2800208.18</v>
      </c>
      <c r="L27" s="32">
        <v>3389685.96</v>
      </c>
      <c r="M27" s="32">
        <v>15106300.619999999</v>
      </c>
      <c r="N27" s="32">
        <v>1086715.06</v>
      </c>
      <c r="O27" s="32">
        <v>12183161.77</v>
      </c>
      <c r="P27" s="32">
        <v>0</v>
      </c>
      <c r="Q27" s="32">
        <v>101335.69</v>
      </c>
      <c r="R27" s="32">
        <v>217107.88</v>
      </c>
      <c r="S27" s="32">
        <v>17933.96</v>
      </c>
      <c r="T27" s="32">
        <v>950618.14</v>
      </c>
      <c r="U27" s="32">
        <v>44463.87</v>
      </c>
      <c r="V27" s="32">
        <v>348657.44</v>
      </c>
      <c r="W27" s="32">
        <v>646924.84</v>
      </c>
      <c r="X27" s="32">
        <v>2310280.13</v>
      </c>
      <c r="Y27" s="32">
        <v>369541.84</v>
      </c>
      <c r="Z27" s="32">
        <v>-550257.53</v>
      </c>
      <c r="AA27" s="32">
        <v>10236159.970000001</v>
      </c>
      <c r="AB27" s="37">
        <f t="shared" ref="AB27:AB37" si="0">SUM(D27:AA27)</f>
        <v>53397441.270000003</v>
      </c>
      <c r="AC27" s="31"/>
      <c r="AD27" s="31"/>
    </row>
    <row r="28" spans="1:30" s="32" customFormat="1" x14ac:dyDescent="0.2">
      <c r="A28" s="35"/>
      <c r="B28" s="28" t="s">
        <v>38</v>
      </c>
      <c r="C28" s="29"/>
      <c r="D28" s="33">
        <v>7586916.9800000004</v>
      </c>
      <c r="E28" s="33">
        <v>165236791.75999999</v>
      </c>
      <c r="F28" s="33">
        <v>31003522.120000001</v>
      </c>
      <c r="G28" s="33">
        <v>7243697.54</v>
      </c>
      <c r="H28" s="33">
        <v>845158717.95000005</v>
      </c>
      <c r="I28" s="33">
        <v>107277153.48</v>
      </c>
      <c r="J28" s="33">
        <v>101003112.61999999</v>
      </c>
      <c r="K28" s="33">
        <v>210598095.84999999</v>
      </c>
      <c r="L28" s="33">
        <v>325941968.91999996</v>
      </c>
      <c r="M28" s="33">
        <v>767918680.72000003</v>
      </c>
      <c r="N28" s="33">
        <v>354254721.94999999</v>
      </c>
      <c r="O28" s="33">
        <v>991850658.50999999</v>
      </c>
      <c r="P28" s="33">
        <v>184438741.61000001</v>
      </c>
      <c r="Q28" s="33">
        <v>188154812.77000001</v>
      </c>
      <c r="R28" s="33">
        <v>650011660.15999997</v>
      </c>
      <c r="S28" s="33">
        <v>614755142.71000004</v>
      </c>
      <c r="T28" s="33">
        <v>328460786.50999999</v>
      </c>
      <c r="U28" s="33">
        <v>582478768.11000001</v>
      </c>
      <c r="V28" s="33">
        <v>378221522.94</v>
      </c>
      <c r="W28" s="33">
        <v>384115735.66999996</v>
      </c>
      <c r="X28" s="33">
        <v>745042796.70000005</v>
      </c>
      <c r="Y28" s="33">
        <v>372059775.52999997</v>
      </c>
      <c r="Z28" s="33">
        <v>1870646027.24</v>
      </c>
      <c r="AA28" s="33">
        <v>165074459.22</v>
      </c>
      <c r="AB28" s="34">
        <f t="shared" si="0"/>
        <v>10378534267.569998</v>
      </c>
      <c r="AC28" s="31"/>
      <c r="AD28" s="31"/>
    </row>
    <row r="29" spans="1:30" s="32" customFormat="1" x14ac:dyDescent="0.2">
      <c r="A29" s="35"/>
      <c r="B29" s="28" t="s">
        <v>48</v>
      </c>
      <c r="C29" s="28" t="s">
        <v>39</v>
      </c>
      <c r="D29" s="33">
        <v>36060805.469999999</v>
      </c>
      <c r="E29" s="33">
        <v>445604725.44999999</v>
      </c>
      <c r="F29" s="33">
        <v>121315888.62</v>
      </c>
      <c r="G29" s="33">
        <v>36165083.780000001</v>
      </c>
      <c r="H29" s="33">
        <v>583913930.90999997</v>
      </c>
      <c r="I29" s="33">
        <v>129508697.73999999</v>
      </c>
      <c r="J29" s="33">
        <v>89002391.390000001</v>
      </c>
      <c r="K29" s="33">
        <v>546004385.00999999</v>
      </c>
      <c r="L29" s="33">
        <v>-6262173.6900000004</v>
      </c>
      <c r="M29" s="33">
        <v>541407058.30999994</v>
      </c>
      <c r="N29" s="33">
        <v>347917620.83999997</v>
      </c>
      <c r="O29" s="33">
        <v>709435607.62</v>
      </c>
      <c r="P29" s="33">
        <v>78016024.349999994</v>
      </c>
      <c r="Q29" s="33">
        <v>508656903.39999998</v>
      </c>
      <c r="R29" s="33">
        <v>172889735.65000001</v>
      </c>
      <c r="S29" s="33">
        <v>121846808.87</v>
      </c>
      <c r="T29" s="33">
        <v>357319981.95999998</v>
      </c>
      <c r="U29" s="33">
        <v>143658369.12</v>
      </c>
      <c r="V29" s="33">
        <v>215488430.19</v>
      </c>
      <c r="W29" s="33">
        <v>664995976.32000005</v>
      </c>
      <c r="X29" s="33">
        <v>177525074.88999999</v>
      </c>
      <c r="Y29" s="33">
        <v>166153847.80000001</v>
      </c>
      <c r="Z29" s="33">
        <v>244524675.59</v>
      </c>
      <c r="AA29" s="33">
        <v>203535271.19</v>
      </c>
      <c r="AB29" s="34">
        <f t="shared" si="0"/>
        <v>6634685120.7799988</v>
      </c>
      <c r="AC29" s="31"/>
      <c r="AD29" s="31"/>
    </row>
    <row r="30" spans="1:30" s="32" customFormat="1" x14ac:dyDescent="0.2">
      <c r="A30" s="35"/>
      <c r="B30" s="28" t="s">
        <v>49</v>
      </c>
      <c r="C30" s="29"/>
      <c r="D30" s="33">
        <v>36060805.469999999</v>
      </c>
      <c r="E30" s="33">
        <v>445604725.44999999</v>
      </c>
      <c r="F30" s="33">
        <v>121315888.62</v>
      </c>
      <c r="G30" s="33">
        <v>36165083.780000001</v>
      </c>
      <c r="H30" s="33">
        <v>583913930.90999997</v>
      </c>
      <c r="I30" s="33">
        <v>129508697.73999999</v>
      </c>
      <c r="J30" s="33">
        <v>89002391.390000001</v>
      </c>
      <c r="K30" s="33">
        <v>546004385.00999999</v>
      </c>
      <c r="L30" s="33">
        <v>-6262173.6900000004</v>
      </c>
      <c r="M30" s="33">
        <v>541407058.30999994</v>
      </c>
      <c r="N30" s="33">
        <v>347917620.83999997</v>
      </c>
      <c r="O30" s="33">
        <v>709435607.62</v>
      </c>
      <c r="P30" s="33">
        <v>78016024.349999994</v>
      </c>
      <c r="Q30" s="33">
        <v>508656903.39999998</v>
      </c>
      <c r="R30" s="33">
        <v>172889735.65000001</v>
      </c>
      <c r="S30" s="33">
        <v>121846808.87</v>
      </c>
      <c r="T30" s="33">
        <v>357319981.95999998</v>
      </c>
      <c r="U30" s="33">
        <v>143658369.12</v>
      </c>
      <c r="V30" s="33">
        <v>215488430.19</v>
      </c>
      <c r="W30" s="33">
        <v>664995976.32000005</v>
      </c>
      <c r="X30" s="33">
        <v>177525074.88999999</v>
      </c>
      <c r="Y30" s="33">
        <v>166153847.80000001</v>
      </c>
      <c r="Z30" s="33">
        <v>244524675.59</v>
      </c>
      <c r="AA30" s="33">
        <v>203535271.19</v>
      </c>
      <c r="AB30" s="34">
        <f t="shared" si="0"/>
        <v>6634685120.7799988</v>
      </c>
      <c r="AC30" s="31"/>
      <c r="AD30" s="31"/>
    </row>
    <row r="31" spans="1:30" s="52" customFormat="1" x14ac:dyDescent="0.2">
      <c r="A31" s="53" t="s">
        <v>40</v>
      </c>
      <c r="B31" s="54"/>
      <c r="C31" s="54"/>
      <c r="D31" s="55">
        <f t="shared" ref="D31:Z31" si="1">+D28+D30</f>
        <v>43647722.450000003</v>
      </c>
      <c r="E31" s="55">
        <f t="shared" si="1"/>
        <v>610841517.21000004</v>
      </c>
      <c r="F31" s="55">
        <f t="shared" si="1"/>
        <v>152319410.74000001</v>
      </c>
      <c r="G31" s="55">
        <f t="shared" si="1"/>
        <v>43408781.32</v>
      </c>
      <c r="H31" s="55">
        <f t="shared" si="1"/>
        <v>1429072648.8600001</v>
      </c>
      <c r="I31" s="55">
        <f t="shared" si="1"/>
        <v>236785851.22</v>
      </c>
      <c r="J31" s="55">
        <f t="shared" si="1"/>
        <v>190005504.00999999</v>
      </c>
      <c r="K31" s="55">
        <f t="shared" si="1"/>
        <v>756602480.86000001</v>
      </c>
      <c r="L31" s="55">
        <f t="shared" si="1"/>
        <v>319679795.22999996</v>
      </c>
      <c r="M31" s="55">
        <f t="shared" si="1"/>
        <v>1309325739.03</v>
      </c>
      <c r="N31" s="55">
        <f t="shared" si="1"/>
        <v>702172342.78999996</v>
      </c>
      <c r="O31" s="55">
        <f t="shared" si="1"/>
        <v>1701286266.1300001</v>
      </c>
      <c r="P31" s="55">
        <f t="shared" si="1"/>
        <v>262454765.96000001</v>
      </c>
      <c r="Q31" s="55">
        <f t="shared" si="1"/>
        <v>696811716.16999996</v>
      </c>
      <c r="R31" s="55">
        <f t="shared" si="1"/>
        <v>822901395.80999994</v>
      </c>
      <c r="S31" s="55">
        <f t="shared" si="1"/>
        <v>736601951.58000004</v>
      </c>
      <c r="T31" s="55">
        <f t="shared" si="1"/>
        <v>685780768.47000003</v>
      </c>
      <c r="U31" s="55">
        <f t="shared" si="1"/>
        <v>726137137.23000002</v>
      </c>
      <c r="V31" s="55">
        <f t="shared" si="1"/>
        <v>593709953.13</v>
      </c>
      <c r="W31" s="55">
        <f t="shared" si="1"/>
        <v>1049111711.99</v>
      </c>
      <c r="X31" s="55">
        <f t="shared" si="1"/>
        <v>922567871.59000003</v>
      </c>
      <c r="Y31" s="55">
        <f t="shared" si="1"/>
        <v>538213623.32999992</v>
      </c>
      <c r="Z31" s="55">
        <f t="shared" si="1"/>
        <v>2115170702.8299999</v>
      </c>
      <c r="AA31" s="55">
        <f>+AA28+AA30</f>
        <v>368609730.40999997</v>
      </c>
      <c r="AB31" s="56">
        <f t="shared" si="0"/>
        <v>17013219388.349998</v>
      </c>
      <c r="AC31" s="51"/>
      <c r="AD31" s="51"/>
    </row>
    <row r="32" spans="1:30" s="32" customFormat="1" x14ac:dyDescent="0.2">
      <c r="A32" s="28" t="s">
        <v>41</v>
      </c>
      <c r="B32" s="28" t="s">
        <v>35</v>
      </c>
      <c r="C32" s="28" t="s">
        <v>36</v>
      </c>
      <c r="D32" s="33"/>
      <c r="E32" s="33"/>
      <c r="F32" s="33"/>
      <c r="G32" s="33"/>
      <c r="H32" s="33">
        <v>32451986.280000001</v>
      </c>
      <c r="I32" s="33">
        <v>4397615.22</v>
      </c>
      <c r="J32" s="33">
        <v>14340885.220000001</v>
      </c>
      <c r="K32" s="33">
        <v>330007.74</v>
      </c>
      <c r="L32" s="33"/>
      <c r="M32" s="33"/>
      <c r="N32" s="33">
        <v>33115975.260000002</v>
      </c>
      <c r="O32" s="33">
        <v>19048891.280000001</v>
      </c>
      <c r="P32" s="33"/>
      <c r="Q32" s="33"/>
      <c r="R32" s="33"/>
      <c r="S32" s="33"/>
      <c r="T32" s="33"/>
      <c r="U32" s="33"/>
      <c r="V32" s="33"/>
      <c r="W32" s="33">
        <v>72283071.780000001</v>
      </c>
      <c r="X32" s="33"/>
      <c r="Y32" s="33">
        <v>13508425.52</v>
      </c>
      <c r="Z32" s="33"/>
      <c r="AA32" s="33">
        <v>72448675.040000007</v>
      </c>
      <c r="AB32" s="34">
        <f t="shared" si="0"/>
        <v>261925533.34000003</v>
      </c>
      <c r="AC32" s="31"/>
      <c r="AD32" s="31"/>
    </row>
    <row r="33" spans="1:35" s="32" customFormat="1" x14ac:dyDescent="0.2">
      <c r="A33" s="35"/>
      <c r="B33" s="35"/>
      <c r="C33" s="36" t="s">
        <v>37</v>
      </c>
      <c r="H33" s="32">
        <v>1283323.55</v>
      </c>
      <c r="I33" s="32">
        <v>4507.78</v>
      </c>
      <c r="N33" s="32">
        <v>1154449.2</v>
      </c>
      <c r="O33" s="32">
        <v>199938.14</v>
      </c>
      <c r="W33" s="32">
        <v>1147415.2</v>
      </c>
      <c r="Y33" s="32">
        <v>2529470.1800000002</v>
      </c>
      <c r="AA33" s="32">
        <v>1234476.17</v>
      </c>
      <c r="AB33" s="37">
        <f t="shared" si="0"/>
        <v>7553580.2200000007</v>
      </c>
      <c r="AC33" s="31"/>
      <c r="AD33" s="31"/>
    </row>
    <row r="34" spans="1:35" s="32" customFormat="1" x14ac:dyDescent="0.2">
      <c r="A34" s="35"/>
      <c r="B34" s="28" t="s">
        <v>38</v>
      </c>
      <c r="C34" s="29"/>
      <c r="D34" s="33"/>
      <c r="E34" s="33"/>
      <c r="F34" s="33"/>
      <c r="G34" s="33"/>
      <c r="H34" s="33">
        <v>33735309.829999998</v>
      </c>
      <c r="I34" s="33">
        <v>4402123</v>
      </c>
      <c r="J34" s="33">
        <v>14340885.220000001</v>
      </c>
      <c r="K34" s="33">
        <v>330007.74</v>
      </c>
      <c r="L34" s="33"/>
      <c r="M34" s="33"/>
      <c r="N34" s="33">
        <v>34270424.460000001</v>
      </c>
      <c r="O34" s="33">
        <v>19248829.420000002</v>
      </c>
      <c r="P34" s="33"/>
      <c r="Q34" s="33"/>
      <c r="R34" s="33"/>
      <c r="S34" s="33"/>
      <c r="T34" s="33"/>
      <c r="U34" s="33"/>
      <c r="V34" s="33"/>
      <c r="W34" s="33">
        <v>73430486.980000004</v>
      </c>
      <c r="X34" s="33"/>
      <c r="Y34" s="33">
        <v>16037895.699999999</v>
      </c>
      <c r="Z34" s="33"/>
      <c r="AA34" s="33">
        <v>73683151.210000008</v>
      </c>
      <c r="AB34" s="34">
        <f t="shared" si="0"/>
        <v>269479113.56</v>
      </c>
      <c r="AC34" s="31"/>
      <c r="AD34" s="31"/>
    </row>
    <row r="35" spans="1:35" s="32" customFormat="1" x14ac:dyDescent="0.2">
      <c r="A35" s="35"/>
      <c r="B35" s="28" t="s">
        <v>48</v>
      </c>
      <c r="C35" s="28" t="s">
        <v>39</v>
      </c>
      <c r="D35" s="33"/>
      <c r="E35" s="33"/>
      <c r="F35" s="33"/>
      <c r="G35" s="33"/>
      <c r="H35" s="33">
        <v>89603370.359999999</v>
      </c>
      <c r="I35" s="33">
        <v>32191083.850000001</v>
      </c>
      <c r="J35" s="33">
        <v>27473089.870000001</v>
      </c>
      <c r="K35" s="33">
        <v>1190433.45</v>
      </c>
      <c r="L35" s="33"/>
      <c r="M35" s="33"/>
      <c r="N35" s="33">
        <v>100804933.54000001</v>
      </c>
      <c r="O35" s="33">
        <v>63275695.460000001</v>
      </c>
      <c r="P35" s="33"/>
      <c r="Q35" s="33"/>
      <c r="R35" s="33"/>
      <c r="S35" s="33"/>
      <c r="T35" s="33"/>
      <c r="U35" s="33"/>
      <c r="V35" s="33"/>
      <c r="W35" s="33">
        <v>206384294.68000001</v>
      </c>
      <c r="X35" s="33"/>
      <c r="Y35" s="33">
        <v>2139740.2200000002</v>
      </c>
      <c r="Z35" s="33"/>
      <c r="AA35" s="33">
        <v>297498866.63</v>
      </c>
      <c r="AB35" s="34">
        <f t="shared" si="0"/>
        <v>820561508.05999994</v>
      </c>
      <c r="AC35" s="31"/>
      <c r="AD35" s="31"/>
    </row>
    <row r="36" spans="1:35" s="32" customFormat="1" x14ac:dyDescent="0.2">
      <c r="A36" s="35"/>
      <c r="B36" s="28" t="s">
        <v>49</v>
      </c>
      <c r="C36" s="29"/>
      <c r="D36" s="33"/>
      <c r="E36" s="33"/>
      <c r="F36" s="33"/>
      <c r="G36" s="33"/>
      <c r="H36" s="33">
        <v>89603370.359999999</v>
      </c>
      <c r="I36" s="33">
        <v>32191083.850000001</v>
      </c>
      <c r="J36" s="33">
        <v>27473089.870000001</v>
      </c>
      <c r="K36" s="33">
        <v>1190433.45</v>
      </c>
      <c r="L36" s="33"/>
      <c r="M36" s="33"/>
      <c r="N36" s="33">
        <v>100804933.54000001</v>
      </c>
      <c r="O36" s="33">
        <v>63275695.460000001</v>
      </c>
      <c r="P36" s="33"/>
      <c r="Q36" s="33"/>
      <c r="R36" s="33"/>
      <c r="S36" s="33"/>
      <c r="T36" s="33"/>
      <c r="U36" s="33"/>
      <c r="V36" s="33"/>
      <c r="W36" s="33">
        <v>206384294.68000001</v>
      </c>
      <c r="X36" s="33"/>
      <c r="Y36" s="33">
        <v>2139740.2200000002</v>
      </c>
      <c r="Z36" s="33"/>
      <c r="AA36" s="33">
        <v>297498866.63</v>
      </c>
      <c r="AB36" s="34">
        <f t="shared" si="0"/>
        <v>820561508.05999994</v>
      </c>
      <c r="AC36" s="31"/>
      <c r="AD36" s="31"/>
    </row>
    <row r="37" spans="1:35" s="52" customFormat="1" x14ac:dyDescent="0.2">
      <c r="A37" s="53" t="s">
        <v>42</v>
      </c>
      <c r="B37" s="54"/>
      <c r="C37" s="54"/>
      <c r="D37" s="55">
        <f t="shared" ref="D37:Z37" si="2">+D34+D36</f>
        <v>0</v>
      </c>
      <c r="E37" s="55">
        <f t="shared" si="2"/>
        <v>0</v>
      </c>
      <c r="F37" s="55">
        <f t="shared" si="2"/>
        <v>0</v>
      </c>
      <c r="G37" s="55">
        <f t="shared" si="2"/>
        <v>0</v>
      </c>
      <c r="H37" s="55">
        <f t="shared" si="2"/>
        <v>123338680.19</v>
      </c>
      <c r="I37" s="55">
        <f t="shared" si="2"/>
        <v>36593206.850000001</v>
      </c>
      <c r="J37" s="55">
        <f t="shared" si="2"/>
        <v>41813975.090000004</v>
      </c>
      <c r="K37" s="55">
        <f t="shared" si="2"/>
        <v>1520441.19</v>
      </c>
      <c r="L37" s="55">
        <f t="shared" si="2"/>
        <v>0</v>
      </c>
      <c r="M37" s="55">
        <f t="shared" si="2"/>
        <v>0</v>
      </c>
      <c r="N37" s="55">
        <f t="shared" si="2"/>
        <v>135075358</v>
      </c>
      <c r="O37" s="55">
        <f t="shared" si="2"/>
        <v>82524524.879999995</v>
      </c>
      <c r="P37" s="55">
        <f t="shared" si="2"/>
        <v>0</v>
      </c>
      <c r="Q37" s="55">
        <f t="shared" si="2"/>
        <v>0</v>
      </c>
      <c r="R37" s="55">
        <f t="shared" si="2"/>
        <v>0</v>
      </c>
      <c r="S37" s="55">
        <f t="shared" si="2"/>
        <v>0</v>
      </c>
      <c r="T37" s="55">
        <f t="shared" si="2"/>
        <v>0</v>
      </c>
      <c r="U37" s="55">
        <f t="shared" si="2"/>
        <v>0</v>
      </c>
      <c r="V37" s="55">
        <f t="shared" si="2"/>
        <v>0</v>
      </c>
      <c r="W37" s="55">
        <f t="shared" si="2"/>
        <v>279814781.66000003</v>
      </c>
      <c r="X37" s="55">
        <f t="shared" si="2"/>
        <v>0</v>
      </c>
      <c r="Y37" s="55">
        <f t="shared" si="2"/>
        <v>18177635.919999998</v>
      </c>
      <c r="Z37" s="55">
        <f t="shared" si="2"/>
        <v>0</v>
      </c>
      <c r="AA37" s="55">
        <f>+AA34+AA36</f>
        <v>371182017.84000003</v>
      </c>
      <c r="AB37" s="56">
        <f t="shared" si="0"/>
        <v>1090040621.6199999</v>
      </c>
      <c r="AC37" s="51"/>
      <c r="AD37" s="51"/>
    </row>
    <row r="38" spans="1:35" s="52" customFormat="1" x14ac:dyDescent="0.2">
      <c r="A38" s="47" t="s">
        <v>33</v>
      </c>
      <c r="B38" s="48"/>
      <c r="C38" s="48"/>
      <c r="D38" s="49">
        <v>43647722.450000003</v>
      </c>
      <c r="E38" s="49">
        <v>610841517.21000004</v>
      </c>
      <c r="F38" s="49">
        <v>152319410.74000001</v>
      </c>
      <c r="G38" s="49">
        <v>43408781.32</v>
      </c>
      <c r="H38" s="49">
        <v>1552411329.05</v>
      </c>
      <c r="I38" s="49">
        <v>273379058.06999999</v>
      </c>
      <c r="J38" s="49">
        <v>231819479.09999999</v>
      </c>
      <c r="K38" s="49">
        <v>758122922.05000007</v>
      </c>
      <c r="L38" s="49">
        <v>319679795.22999996</v>
      </c>
      <c r="M38" s="49">
        <v>1309325739.03</v>
      </c>
      <c r="N38" s="49">
        <v>837247700.78999996</v>
      </c>
      <c r="O38" s="49">
        <v>1783810791.0100002</v>
      </c>
      <c r="P38" s="49">
        <v>262454765.96000001</v>
      </c>
      <c r="Q38" s="49">
        <v>696811716.16999996</v>
      </c>
      <c r="R38" s="49">
        <v>822901395.80999994</v>
      </c>
      <c r="S38" s="49">
        <v>736601951.58000004</v>
      </c>
      <c r="T38" s="49">
        <v>685780768.47000003</v>
      </c>
      <c r="U38" s="49">
        <v>726137137.23000002</v>
      </c>
      <c r="V38" s="49">
        <f>+V31+V37</f>
        <v>593709953.13</v>
      </c>
      <c r="W38" s="49">
        <f t="shared" ref="W38:AB38" si="3">+W31+W37</f>
        <v>1328926493.6500001</v>
      </c>
      <c r="X38" s="49">
        <f t="shared" si="3"/>
        <v>922567871.59000003</v>
      </c>
      <c r="Y38" s="49">
        <f t="shared" si="3"/>
        <v>556391259.24999988</v>
      </c>
      <c r="Z38" s="49">
        <f t="shared" si="3"/>
        <v>2115170702.8299999</v>
      </c>
      <c r="AA38" s="49">
        <f t="shared" si="3"/>
        <v>739791748.25</v>
      </c>
      <c r="AB38" s="50">
        <f t="shared" si="3"/>
        <v>18103260009.969997</v>
      </c>
      <c r="AC38" s="51"/>
      <c r="AD38" s="51"/>
    </row>
    <row r="39" spans="1:35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</row>
    <row r="40" spans="1:35" x14ac:dyDescent="0.2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</row>
    <row r="41" spans="1:35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</row>
    <row r="42" spans="1:35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</row>
    <row r="43" spans="1:35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</row>
    <row r="44" spans="1:35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</row>
    <row r="45" spans="1:35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</row>
    <row r="46" spans="1:35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x14ac:dyDescent="0.2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</row>
    <row r="48" spans="1:35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</row>
    <row r="49" spans="1:35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</row>
    <row r="50" spans="1:35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</row>
    <row r="51" spans="1:35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</row>
    <row r="52" spans="1:35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</row>
    <row r="53" spans="1:35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</row>
    <row r="54" spans="1:35" x14ac:dyDescent="0.2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</row>
    <row r="55" spans="1:35" x14ac:dyDescent="0.2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</sheetData>
  <pageMargins left="0.17" right="0.17" top="1" bottom="1" header="0.5" footer="0.5"/>
  <pageSetup paperSize="5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5"/>
  <sheetViews>
    <sheetView zoomScaleNormal="100" workbookViewId="0">
      <pane xSplit="3" ySplit="25" topLeftCell="D26" activePane="bottomRight" state="frozen"/>
      <selection pane="topRight" activeCell="D1" sqref="D1"/>
      <selection pane="bottomLeft" activeCell="A26" sqref="A26"/>
      <selection pane="bottomRight"/>
    </sheetView>
  </sheetViews>
  <sheetFormatPr baseColWidth="10" defaultColWidth="9.140625" defaultRowHeight="12.75" x14ac:dyDescent="0.2"/>
  <cols>
    <col min="1" max="1" width="24.85546875" style="27" customWidth="1"/>
    <col min="2" max="2" width="31.85546875" style="27" bestFit="1" customWidth="1"/>
    <col min="3" max="3" width="24.85546875" style="27" customWidth="1"/>
    <col min="4" max="4" width="11.85546875" style="27" bestFit="1" customWidth="1"/>
    <col min="5" max="6" width="10.85546875" style="27" bestFit="1" customWidth="1"/>
    <col min="7" max="7" width="9.85546875" style="27" bestFit="1" customWidth="1"/>
    <col min="8" max="8" width="12.28515625" style="27" bestFit="1" customWidth="1"/>
    <col min="9" max="13" width="10.85546875" style="27" bestFit="1" customWidth="1"/>
    <col min="14" max="15" width="12.28515625" style="27" bestFit="1" customWidth="1"/>
    <col min="16" max="20" width="10.85546875" style="27" bestFit="1" customWidth="1"/>
    <col min="21" max="21" width="12.28515625" style="27" bestFit="1" customWidth="1"/>
    <col min="22" max="22" width="10.85546875" style="27" customWidth="1"/>
    <col min="23" max="23" width="12.28515625" style="27" bestFit="1" customWidth="1"/>
    <col min="24" max="24" width="10.85546875" style="27" bestFit="1" customWidth="1"/>
    <col min="25" max="25" width="10.85546875" style="27" customWidth="1"/>
    <col min="26" max="27" width="12.28515625" style="27" bestFit="1" customWidth="1"/>
    <col min="28" max="28" width="13.28515625" style="27" bestFit="1" customWidth="1"/>
    <col min="29" max="33" width="15.28515625" style="27" bestFit="1" customWidth="1"/>
    <col min="34" max="34" width="13.7109375" style="27" customWidth="1"/>
    <col min="35" max="35" width="13.7109375" style="27" bestFit="1" customWidth="1"/>
    <col min="36" max="38" width="15.28515625" style="27" bestFit="1" customWidth="1"/>
    <col min="39" max="39" width="16.42578125" style="27" bestFit="1" customWidth="1"/>
    <col min="40" max="16384" width="9.140625" style="27"/>
  </cols>
  <sheetData>
    <row r="1" spans="1:2" s="65" customFormat="1" ht="15" customHeight="1" x14ac:dyDescent="0.25">
      <c r="A1" s="24" t="s">
        <v>62</v>
      </c>
    </row>
    <row r="2" spans="1:2" s="65" customFormat="1" ht="15" customHeight="1" x14ac:dyDescent="0.25">
      <c r="A2" s="24" t="s">
        <v>115</v>
      </c>
    </row>
    <row r="3" spans="1:2" s="65" customFormat="1" ht="15" customHeight="1" x14ac:dyDescent="0.25">
      <c r="A3" s="66"/>
    </row>
    <row r="4" spans="1:2" s="65" customFormat="1" ht="15" customHeight="1" x14ac:dyDescent="0.25">
      <c r="A4" s="66" t="s">
        <v>1</v>
      </c>
    </row>
    <row r="5" spans="1:2" s="65" customFormat="1" ht="15" customHeight="1" x14ac:dyDescent="0.25">
      <c r="A5" s="66"/>
    </row>
    <row r="6" spans="1:2" s="65" customFormat="1" ht="15" customHeight="1" x14ac:dyDescent="0.25">
      <c r="A6" s="25" t="s">
        <v>17</v>
      </c>
    </row>
    <row r="7" spans="1:2" s="65" customFormat="1" ht="15" customHeight="1" x14ac:dyDescent="0.25">
      <c r="A7" s="66"/>
    </row>
    <row r="8" spans="1:2" s="65" customFormat="1" ht="15" customHeight="1" x14ac:dyDescent="0.25">
      <c r="A8" s="66" t="s">
        <v>18</v>
      </c>
    </row>
    <row r="9" spans="1:2" s="65" customFormat="1" ht="15" customHeight="1" x14ac:dyDescent="0.25">
      <c r="A9" s="66"/>
    </row>
    <row r="10" spans="1:2" s="65" customFormat="1" ht="15" customHeight="1" x14ac:dyDescent="0.25">
      <c r="A10" s="24" t="s">
        <v>43</v>
      </c>
    </row>
    <row r="11" spans="1:2" s="65" customFormat="1" ht="15" customHeight="1" x14ac:dyDescent="0.25">
      <c r="A11" s="67" t="s">
        <v>116</v>
      </c>
    </row>
    <row r="13" spans="1:2" hidden="1" x14ac:dyDescent="0.2"/>
    <row r="14" spans="1:2" hidden="1" x14ac:dyDescent="0.2">
      <c r="A14" s="26" t="s">
        <v>27</v>
      </c>
      <c r="B14" s="26" t="s">
        <v>21</v>
      </c>
    </row>
    <row r="15" spans="1:2" hidden="1" x14ac:dyDescent="0.2">
      <c r="A15" s="26" t="s">
        <v>28</v>
      </c>
      <c r="B15" s="26" t="s">
        <v>21</v>
      </c>
    </row>
    <row r="16" spans="1:2" hidden="1" x14ac:dyDescent="0.2">
      <c r="A16" s="26" t="s">
        <v>20</v>
      </c>
      <c r="B16" s="26" t="s">
        <v>21</v>
      </c>
    </row>
    <row r="17" spans="1:30" hidden="1" x14ac:dyDescent="0.2">
      <c r="A17" s="26" t="s">
        <v>22</v>
      </c>
      <c r="B17" s="26" t="s">
        <v>21</v>
      </c>
    </row>
    <row r="18" spans="1:30" hidden="1" x14ac:dyDescent="0.2">
      <c r="A18" s="26" t="s">
        <v>23</v>
      </c>
      <c r="B18" s="26" t="s">
        <v>21</v>
      </c>
    </row>
    <row r="19" spans="1:30" hidden="1" x14ac:dyDescent="0.2">
      <c r="A19" s="26" t="s">
        <v>31</v>
      </c>
      <c r="B19" s="26" t="s">
        <v>21</v>
      </c>
    </row>
    <row r="20" spans="1:30" hidden="1" x14ac:dyDescent="0.2">
      <c r="A20" s="26" t="s">
        <v>24</v>
      </c>
      <c r="B20" s="26" t="s">
        <v>21</v>
      </c>
    </row>
    <row r="21" spans="1:30" hidden="1" x14ac:dyDescent="0.2">
      <c r="A21" s="26" t="s">
        <v>25</v>
      </c>
      <c r="B21" s="26" t="s">
        <v>21</v>
      </c>
    </row>
    <row r="22" spans="1:30" hidden="1" x14ac:dyDescent="0.2">
      <c r="A22" s="26" t="s">
        <v>26</v>
      </c>
      <c r="B22" s="26" t="s">
        <v>21</v>
      </c>
    </row>
    <row r="24" spans="1:30" s="32" customFormat="1" x14ac:dyDescent="0.2">
      <c r="A24" s="39" t="s">
        <v>107</v>
      </c>
      <c r="B24" s="40"/>
      <c r="C24" s="40"/>
      <c r="D24" s="39" t="s">
        <v>29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1"/>
      <c r="AC24" s="31"/>
      <c r="AD24" s="31"/>
    </row>
    <row r="25" spans="1:30" s="52" customFormat="1" x14ac:dyDescent="0.2">
      <c r="A25" s="57" t="s">
        <v>30</v>
      </c>
      <c r="B25" s="57" t="s">
        <v>44</v>
      </c>
      <c r="C25" s="57" t="s">
        <v>32</v>
      </c>
      <c r="D25" s="59" t="s">
        <v>45</v>
      </c>
      <c r="E25" s="59" t="s">
        <v>46</v>
      </c>
      <c r="F25" s="59" t="s">
        <v>47</v>
      </c>
      <c r="G25" s="59" t="s">
        <v>50</v>
      </c>
      <c r="H25" s="59" t="s">
        <v>51</v>
      </c>
      <c r="I25" s="59" t="s">
        <v>52</v>
      </c>
      <c r="J25" s="59" t="s">
        <v>53</v>
      </c>
      <c r="K25" s="59" t="s">
        <v>54</v>
      </c>
      <c r="L25" s="59" t="s">
        <v>55</v>
      </c>
      <c r="M25" s="59" t="s">
        <v>56</v>
      </c>
      <c r="N25" s="59" t="s">
        <v>57</v>
      </c>
      <c r="O25" s="59" t="s">
        <v>58</v>
      </c>
      <c r="P25" s="59" t="s">
        <v>59</v>
      </c>
      <c r="Q25" s="59" t="s">
        <v>60</v>
      </c>
      <c r="R25" s="59" t="s">
        <v>61</v>
      </c>
      <c r="S25" s="59" t="s">
        <v>103</v>
      </c>
      <c r="T25" s="59" t="s">
        <v>104</v>
      </c>
      <c r="U25" s="59" t="s">
        <v>105</v>
      </c>
      <c r="V25" s="59" t="s">
        <v>112</v>
      </c>
      <c r="W25" s="59" t="s">
        <v>113</v>
      </c>
      <c r="X25" s="59" t="s">
        <v>114</v>
      </c>
      <c r="Y25" s="59" t="s">
        <v>120</v>
      </c>
      <c r="Z25" s="59" t="s">
        <v>121</v>
      </c>
      <c r="AA25" s="59" t="s">
        <v>122</v>
      </c>
      <c r="AB25" s="60" t="s">
        <v>33</v>
      </c>
      <c r="AC25" s="51"/>
      <c r="AD25" s="51"/>
    </row>
    <row r="26" spans="1:30" s="32" customFormat="1" x14ac:dyDescent="0.2">
      <c r="A26" s="39" t="s">
        <v>34</v>
      </c>
      <c r="B26" s="39" t="s">
        <v>35</v>
      </c>
      <c r="C26" s="39" t="s">
        <v>36</v>
      </c>
      <c r="D26" s="42">
        <v>7586916.9800000004</v>
      </c>
      <c r="E26" s="42">
        <v>144223389.22</v>
      </c>
      <c r="F26" s="42">
        <v>51335014.020000003</v>
      </c>
      <c r="G26" s="42">
        <v>6896841.4900000002</v>
      </c>
      <c r="H26" s="42">
        <v>843906830.87</v>
      </c>
      <c r="I26" s="42">
        <v>106291115.26000001</v>
      </c>
      <c r="J26" s="42">
        <v>99971437.290000007</v>
      </c>
      <c r="K26" s="42">
        <v>189043974.59</v>
      </c>
      <c r="L26" s="42">
        <v>341465959.91000003</v>
      </c>
      <c r="M26" s="42">
        <v>371749880.10000002</v>
      </c>
      <c r="N26" s="42">
        <v>734145556.00999999</v>
      </c>
      <c r="O26" s="42">
        <v>967639747.10000002</v>
      </c>
      <c r="P26" s="42">
        <v>184375101.56999999</v>
      </c>
      <c r="Q26" s="42">
        <v>174436843.25</v>
      </c>
      <c r="R26" s="42">
        <v>374178326.94</v>
      </c>
      <c r="S26" s="42">
        <v>384960772.22000003</v>
      </c>
      <c r="T26" s="42">
        <v>327460850.63</v>
      </c>
      <c r="U26" s="42">
        <v>1101191007.3299999</v>
      </c>
      <c r="V26" s="42">
        <v>377316146.77999997</v>
      </c>
      <c r="W26" s="42">
        <v>384391079.94</v>
      </c>
      <c r="X26" s="42">
        <v>742732516.57000005</v>
      </c>
      <c r="Y26" s="42">
        <v>371690233.69</v>
      </c>
      <c r="Z26" s="42">
        <v>1196098258.4200001</v>
      </c>
      <c r="AA26" s="42">
        <v>829936325.60000002</v>
      </c>
      <c r="AB26" s="43">
        <f>SUM(D26:AA26)</f>
        <v>10313024125.779999</v>
      </c>
      <c r="AC26" s="31"/>
      <c r="AD26" s="31"/>
    </row>
    <row r="27" spans="1:30" s="32" customFormat="1" x14ac:dyDescent="0.2">
      <c r="A27" s="44"/>
      <c r="B27" s="44"/>
      <c r="C27" s="45" t="s">
        <v>37</v>
      </c>
      <c r="D27" s="27"/>
      <c r="E27" s="27">
        <v>0</v>
      </c>
      <c r="F27" s="27">
        <v>586825.68999999994</v>
      </c>
      <c r="G27" s="27">
        <v>346856.05</v>
      </c>
      <c r="H27" s="27">
        <v>1191535.17</v>
      </c>
      <c r="I27" s="27">
        <v>477729.72</v>
      </c>
      <c r="J27" s="27">
        <v>660230.57999999996</v>
      </c>
      <c r="K27" s="27">
        <v>1635183.19</v>
      </c>
      <c r="L27" s="27">
        <v>4493297.25</v>
      </c>
      <c r="M27" s="27">
        <v>14911377.369999999</v>
      </c>
      <c r="N27" s="27">
        <v>1365762.19</v>
      </c>
      <c r="O27" s="27">
        <v>7818269.3799999999</v>
      </c>
      <c r="P27" s="27">
        <v>0</v>
      </c>
      <c r="Q27" s="27">
        <v>101335.69</v>
      </c>
      <c r="R27" s="27">
        <v>0</v>
      </c>
      <c r="S27" s="27">
        <v>32738.400000000001</v>
      </c>
      <c r="T27" s="27">
        <v>35852.19</v>
      </c>
      <c r="U27" s="27">
        <v>1161533.26</v>
      </c>
      <c r="V27" s="27">
        <v>164811.25</v>
      </c>
      <c r="W27" s="27">
        <v>22400.9</v>
      </c>
      <c r="X27" s="27">
        <v>86689.39</v>
      </c>
      <c r="Y27" s="27">
        <v>3246502.71</v>
      </c>
      <c r="Z27" s="27">
        <v>-575257.53</v>
      </c>
      <c r="AA27" s="27">
        <v>9204141.9700000007</v>
      </c>
      <c r="AB27" s="46">
        <f t="shared" ref="AB27:AB37" si="0">SUM(D27:AA27)</f>
        <v>46967814.819999993</v>
      </c>
      <c r="AC27" s="31"/>
      <c r="AD27" s="31"/>
    </row>
    <row r="28" spans="1:30" s="32" customFormat="1" x14ac:dyDescent="0.2">
      <c r="A28" s="44"/>
      <c r="B28" s="39" t="s">
        <v>38</v>
      </c>
      <c r="C28" s="40"/>
      <c r="D28" s="42">
        <v>7586916.9800000004</v>
      </c>
      <c r="E28" s="42">
        <v>144223389.22</v>
      </c>
      <c r="F28" s="42">
        <v>51921839.710000001</v>
      </c>
      <c r="G28" s="42">
        <v>7243697.54</v>
      </c>
      <c r="H28" s="42">
        <v>845098366.03999996</v>
      </c>
      <c r="I28" s="42">
        <v>106768844.98</v>
      </c>
      <c r="J28" s="42">
        <v>100631667.87</v>
      </c>
      <c r="K28" s="42">
        <v>190679157.78</v>
      </c>
      <c r="L28" s="42">
        <v>345959257.16000003</v>
      </c>
      <c r="M28" s="42">
        <v>386661257.47000003</v>
      </c>
      <c r="N28" s="42">
        <v>735511318.20000005</v>
      </c>
      <c r="O28" s="42">
        <v>975458016.48000002</v>
      </c>
      <c r="P28" s="42">
        <v>184375101.56999999</v>
      </c>
      <c r="Q28" s="42">
        <v>174538178.94</v>
      </c>
      <c r="R28" s="42">
        <v>374178326.94</v>
      </c>
      <c r="S28" s="42">
        <v>384993510.62</v>
      </c>
      <c r="T28" s="42">
        <v>327496702.81999999</v>
      </c>
      <c r="U28" s="42">
        <v>1102352540.5899999</v>
      </c>
      <c r="V28" s="42">
        <v>377480958.02999997</v>
      </c>
      <c r="W28" s="42">
        <v>384413480.83999997</v>
      </c>
      <c r="X28" s="42">
        <v>742819205.96000004</v>
      </c>
      <c r="Y28" s="42">
        <v>374936736.39999998</v>
      </c>
      <c r="Z28" s="42">
        <v>1195523000.8900001</v>
      </c>
      <c r="AA28" s="42">
        <v>839140467.57000005</v>
      </c>
      <c r="AB28" s="43">
        <f t="shared" si="0"/>
        <v>10359991940.599998</v>
      </c>
      <c r="AC28" s="31"/>
      <c r="AD28" s="31"/>
    </row>
    <row r="29" spans="1:30" s="32" customFormat="1" x14ac:dyDescent="0.2">
      <c r="A29" s="44"/>
      <c r="B29" s="39" t="s">
        <v>48</v>
      </c>
      <c r="C29" s="39" t="s">
        <v>39</v>
      </c>
      <c r="D29" s="42">
        <v>36060805.469999999</v>
      </c>
      <c r="E29" s="42">
        <v>262348307.94999999</v>
      </c>
      <c r="F29" s="42">
        <v>304572306.12</v>
      </c>
      <c r="G29" s="42">
        <v>36165083.780000001</v>
      </c>
      <c r="H29" s="42">
        <v>583913930.90999997</v>
      </c>
      <c r="I29" s="42">
        <v>129407890.51000001</v>
      </c>
      <c r="J29" s="42">
        <v>89002391.390000001</v>
      </c>
      <c r="K29" s="42">
        <v>324210673.64999998</v>
      </c>
      <c r="L29" s="42">
        <v>215632344.90000001</v>
      </c>
      <c r="M29" s="42">
        <v>541407058.30999994</v>
      </c>
      <c r="N29" s="42">
        <v>347917620.83999997</v>
      </c>
      <c r="O29" s="42">
        <v>693054331.10000002</v>
      </c>
      <c r="P29" s="42">
        <v>78016024.349999994</v>
      </c>
      <c r="Q29" s="42">
        <v>265321669.69999999</v>
      </c>
      <c r="R29" s="42">
        <v>258873615.69</v>
      </c>
      <c r="S29" s="42">
        <v>279198162.52999997</v>
      </c>
      <c r="T29" s="42">
        <v>357052392.56</v>
      </c>
      <c r="U29" s="42">
        <v>143658369.12</v>
      </c>
      <c r="V29" s="42">
        <v>215488430.19</v>
      </c>
      <c r="W29" s="42">
        <v>665263565.72000003</v>
      </c>
      <c r="X29" s="42">
        <v>177525074.88999999</v>
      </c>
      <c r="Y29" s="42">
        <v>166153847.80000001</v>
      </c>
      <c r="Z29" s="42">
        <v>244524675.59</v>
      </c>
      <c r="AA29" s="42">
        <v>186173490.87</v>
      </c>
      <c r="AB29" s="43">
        <f t="shared" si="0"/>
        <v>6600942063.9400005</v>
      </c>
      <c r="AC29" s="31"/>
      <c r="AD29" s="31"/>
    </row>
    <row r="30" spans="1:30" s="32" customFormat="1" x14ac:dyDescent="0.2">
      <c r="A30" s="44"/>
      <c r="B30" s="39" t="s">
        <v>49</v>
      </c>
      <c r="C30" s="40"/>
      <c r="D30" s="42">
        <v>36060805.469999999</v>
      </c>
      <c r="E30" s="42">
        <v>262348307.94999999</v>
      </c>
      <c r="F30" s="42">
        <v>304572306.12</v>
      </c>
      <c r="G30" s="42">
        <v>36165083.780000001</v>
      </c>
      <c r="H30" s="42">
        <v>583913930.90999997</v>
      </c>
      <c r="I30" s="42">
        <v>129407890.51000001</v>
      </c>
      <c r="J30" s="42">
        <v>89002391.390000001</v>
      </c>
      <c r="K30" s="42">
        <v>324210673.64999998</v>
      </c>
      <c r="L30" s="42">
        <v>215632344.90000001</v>
      </c>
      <c r="M30" s="42">
        <v>541407058.30999994</v>
      </c>
      <c r="N30" s="42">
        <v>347917620.83999997</v>
      </c>
      <c r="O30" s="42">
        <v>693054331.10000002</v>
      </c>
      <c r="P30" s="42">
        <v>78016024.349999994</v>
      </c>
      <c r="Q30" s="42">
        <v>265321669.69999999</v>
      </c>
      <c r="R30" s="42">
        <v>258873615.69</v>
      </c>
      <c r="S30" s="42">
        <v>279198162.52999997</v>
      </c>
      <c r="T30" s="42">
        <v>357052392.56</v>
      </c>
      <c r="U30" s="42">
        <v>143658369.12</v>
      </c>
      <c r="V30" s="42">
        <v>215488430.19</v>
      </c>
      <c r="W30" s="42">
        <v>665263565.72000003</v>
      </c>
      <c r="X30" s="42">
        <v>177525074.88999999</v>
      </c>
      <c r="Y30" s="42">
        <v>166153847.80000001</v>
      </c>
      <c r="Z30" s="42">
        <v>244524675.59</v>
      </c>
      <c r="AA30" s="42">
        <v>186173490.87</v>
      </c>
      <c r="AB30" s="43">
        <f t="shared" si="0"/>
        <v>6600942063.9400005</v>
      </c>
      <c r="AC30" s="31"/>
      <c r="AD30" s="31"/>
    </row>
    <row r="31" spans="1:30" s="52" customFormat="1" x14ac:dyDescent="0.2">
      <c r="A31" s="57" t="s">
        <v>40</v>
      </c>
      <c r="B31" s="58"/>
      <c r="C31" s="58"/>
      <c r="D31" s="59">
        <f t="shared" ref="D31:W31" si="1">+D28+D30</f>
        <v>43647722.450000003</v>
      </c>
      <c r="E31" s="59">
        <f t="shared" si="1"/>
        <v>406571697.16999996</v>
      </c>
      <c r="F31" s="59">
        <f t="shared" si="1"/>
        <v>356494145.82999998</v>
      </c>
      <c r="G31" s="59">
        <f t="shared" si="1"/>
        <v>43408781.32</v>
      </c>
      <c r="H31" s="59">
        <f t="shared" si="1"/>
        <v>1429012296.9499998</v>
      </c>
      <c r="I31" s="59">
        <f t="shared" si="1"/>
        <v>236176735.49000001</v>
      </c>
      <c r="J31" s="59">
        <f t="shared" si="1"/>
        <v>189634059.25999999</v>
      </c>
      <c r="K31" s="59">
        <f t="shared" si="1"/>
        <v>514889831.42999995</v>
      </c>
      <c r="L31" s="59">
        <f t="shared" si="1"/>
        <v>561591602.06000006</v>
      </c>
      <c r="M31" s="59">
        <f t="shared" si="1"/>
        <v>928068315.77999997</v>
      </c>
      <c r="N31" s="59">
        <f t="shared" si="1"/>
        <v>1083428939.04</v>
      </c>
      <c r="O31" s="59">
        <f t="shared" si="1"/>
        <v>1668512347.5799999</v>
      </c>
      <c r="P31" s="59">
        <f t="shared" si="1"/>
        <v>262391125.91999999</v>
      </c>
      <c r="Q31" s="59">
        <f t="shared" si="1"/>
        <v>439859848.63999999</v>
      </c>
      <c r="R31" s="59">
        <f t="shared" si="1"/>
        <v>633051942.63</v>
      </c>
      <c r="S31" s="59">
        <f t="shared" si="1"/>
        <v>664191673.14999998</v>
      </c>
      <c r="T31" s="59">
        <f t="shared" si="1"/>
        <v>684549095.38</v>
      </c>
      <c r="U31" s="59">
        <f t="shared" si="1"/>
        <v>1246010909.71</v>
      </c>
      <c r="V31" s="59">
        <f t="shared" si="1"/>
        <v>592969388.22000003</v>
      </c>
      <c r="W31" s="59">
        <f t="shared" si="1"/>
        <v>1049677046.5599999</v>
      </c>
      <c r="X31" s="59">
        <f>+X28+X30</f>
        <v>920344280.85000002</v>
      </c>
      <c r="Y31" s="59">
        <f t="shared" ref="Y31:AA31" si="2">+Y28+Y30</f>
        <v>541090584.20000005</v>
      </c>
      <c r="Z31" s="59">
        <f t="shared" si="2"/>
        <v>1440047676.48</v>
      </c>
      <c r="AA31" s="59">
        <f t="shared" si="2"/>
        <v>1025313958.4400001</v>
      </c>
      <c r="AB31" s="60">
        <f t="shared" si="0"/>
        <v>16960934004.539997</v>
      </c>
      <c r="AC31" s="51"/>
      <c r="AD31" s="51"/>
    </row>
    <row r="32" spans="1:30" s="32" customFormat="1" x14ac:dyDescent="0.2">
      <c r="A32" s="39" t="s">
        <v>41</v>
      </c>
      <c r="B32" s="39" t="s">
        <v>35</v>
      </c>
      <c r="C32" s="39" t="s">
        <v>36</v>
      </c>
      <c r="D32" s="42"/>
      <c r="E32" s="42"/>
      <c r="F32" s="42"/>
      <c r="G32" s="42"/>
      <c r="H32" s="42">
        <v>32451986.280000001</v>
      </c>
      <c r="I32" s="42">
        <v>4397615.22</v>
      </c>
      <c r="J32" s="42">
        <v>14340885.220000001</v>
      </c>
      <c r="K32" s="42">
        <v>330007.74</v>
      </c>
      <c r="L32" s="42"/>
      <c r="M32" s="42"/>
      <c r="N32" s="42">
        <v>33115975.260000002</v>
      </c>
      <c r="O32" s="42">
        <v>18307885.559999999</v>
      </c>
      <c r="P32" s="42"/>
      <c r="Q32" s="42"/>
      <c r="R32" s="42"/>
      <c r="S32" s="42"/>
      <c r="T32" s="42"/>
      <c r="U32" s="42"/>
      <c r="V32" s="42"/>
      <c r="W32" s="42">
        <v>72283071.780000001</v>
      </c>
      <c r="X32" s="42"/>
      <c r="Y32" s="42">
        <v>13508425.52</v>
      </c>
      <c r="Z32" s="42"/>
      <c r="AA32" s="42">
        <v>71046904.590000004</v>
      </c>
      <c r="AB32" s="43">
        <f t="shared" si="0"/>
        <v>259782757.17000002</v>
      </c>
      <c r="AC32" s="31"/>
      <c r="AD32" s="31"/>
    </row>
    <row r="33" spans="1:35" s="32" customFormat="1" x14ac:dyDescent="0.2">
      <c r="A33" s="44"/>
      <c r="B33" s="44"/>
      <c r="C33" s="45" t="s">
        <v>37</v>
      </c>
      <c r="D33" s="27"/>
      <c r="E33" s="27"/>
      <c r="F33" s="27"/>
      <c r="G33" s="27"/>
      <c r="H33" s="27">
        <v>1283323.55</v>
      </c>
      <c r="I33" s="27">
        <v>4507.78</v>
      </c>
      <c r="J33" s="27"/>
      <c r="K33" s="27"/>
      <c r="L33" s="27"/>
      <c r="M33" s="27"/>
      <c r="N33" s="27">
        <v>1154449.2</v>
      </c>
      <c r="O33" s="27">
        <v>199938.14</v>
      </c>
      <c r="P33" s="27"/>
      <c r="Q33" s="27"/>
      <c r="R33" s="27"/>
      <c r="S33" s="27"/>
      <c r="T33" s="27"/>
      <c r="U33" s="27"/>
      <c r="V33" s="27"/>
      <c r="W33" s="27">
        <v>1147415.2</v>
      </c>
      <c r="X33" s="27"/>
      <c r="Y33" s="27">
        <v>2529470.1800000002</v>
      </c>
      <c r="Z33" s="27"/>
      <c r="AA33" s="27">
        <v>1234476.17</v>
      </c>
      <c r="AB33" s="46">
        <f t="shared" si="0"/>
        <v>7553580.2200000007</v>
      </c>
      <c r="AC33" s="31"/>
      <c r="AD33" s="31"/>
    </row>
    <row r="34" spans="1:35" s="32" customFormat="1" x14ac:dyDescent="0.2">
      <c r="A34" s="44"/>
      <c r="B34" s="39" t="s">
        <v>38</v>
      </c>
      <c r="C34" s="40"/>
      <c r="D34" s="42"/>
      <c r="E34" s="42"/>
      <c r="F34" s="42"/>
      <c r="G34" s="42"/>
      <c r="H34" s="42">
        <v>33735309.829999998</v>
      </c>
      <c r="I34" s="42">
        <v>4402123</v>
      </c>
      <c r="J34" s="42">
        <v>14340885.220000001</v>
      </c>
      <c r="K34" s="42">
        <v>330007.74</v>
      </c>
      <c r="L34" s="42"/>
      <c r="M34" s="42"/>
      <c r="N34" s="42">
        <v>34270424.460000001</v>
      </c>
      <c r="O34" s="42">
        <v>18507823.699999999</v>
      </c>
      <c r="P34" s="42"/>
      <c r="Q34" s="42"/>
      <c r="R34" s="42"/>
      <c r="S34" s="42"/>
      <c r="T34" s="42"/>
      <c r="U34" s="42"/>
      <c r="V34" s="42"/>
      <c r="W34" s="42">
        <v>73430486.980000004</v>
      </c>
      <c r="X34" s="42"/>
      <c r="Y34" s="42">
        <v>16037895.699999999</v>
      </c>
      <c r="Z34" s="42"/>
      <c r="AA34" s="42">
        <v>72281380.760000005</v>
      </c>
      <c r="AB34" s="43">
        <f t="shared" si="0"/>
        <v>267336337.38999999</v>
      </c>
      <c r="AC34" s="31"/>
      <c r="AD34" s="31"/>
    </row>
    <row r="35" spans="1:35" s="32" customFormat="1" x14ac:dyDescent="0.2">
      <c r="A35" s="44"/>
      <c r="B35" s="39" t="s">
        <v>48</v>
      </c>
      <c r="C35" s="39" t="s">
        <v>39</v>
      </c>
      <c r="D35" s="42"/>
      <c r="E35" s="42"/>
      <c r="F35" s="42"/>
      <c r="G35" s="42"/>
      <c r="H35" s="42">
        <v>89603370.359999999</v>
      </c>
      <c r="I35" s="42">
        <v>32191083.850000001</v>
      </c>
      <c r="J35" s="42">
        <v>27473089.870000001</v>
      </c>
      <c r="K35" s="42">
        <v>1190433.45</v>
      </c>
      <c r="L35" s="42"/>
      <c r="M35" s="42"/>
      <c r="N35" s="42">
        <v>100804933.54000001</v>
      </c>
      <c r="O35" s="42">
        <v>59231157.789999999</v>
      </c>
      <c r="P35" s="42"/>
      <c r="Q35" s="42"/>
      <c r="R35" s="42"/>
      <c r="S35" s="42"/>
      <c r="T35" s="42"/>
      <c r="U35" s="42"/>
      <c r="V35" s="42"/>
      <c r="W35" s="42">
        <v>206384294.68000001</v>
      </c>
      <c r="X35" s="42"/>
      <c r="Y35" s="42">
        <v>2139740.2200000002</v>
      </c>
      <c r="Z35" s="42"/>
      <c r="AA35" s="42">
        <v>232341251.63999999</v>
      </c>
      <c r="AB35" s="43">
        <f t="shared" si="0"/>
        <v>751359355.4000001</v>
      </c>
      <c r="AC35" s="31"/>
      <c r="AD35" s="31"/>
    </row>
    <row r="36" spans="1:35" s="32" customFormat="1" x14ac:dyDescent="0.2">
      <c r="A36" s="44"/>
      <c r="B36" s="39" t="s">
        <v>49</v>
      </c>
      <c r="C36" s="40"/>
      <c r="D36" s="42"/>
      <c r="E36" s="42"/>
      <c r="F36" s="42"/>
      <c r="G36" s="42"/>
      <c r="H36" s="42">
        <v>89603370.359999999</v>
      </c>
      <c r="I36" s="42">
        <v>32191083.850000001</v>
      </c>
      <c r="J36" s="42">
        <v>27473089.870000001</v>
      </c>
      <c r="K36" s="42">
        <v>1190433.45</v>
      </c>
      <c r="L36" s="42"/>
      <c r="M36" s="42"/>
      <c r="N36" s="42">
        <v>100804933.54000001</v>
      </c>
      <c r="O36" s="42">
        <v>59231157.789999999</v>
      </c>
      <c r="P36" s="42"/>
      <c r="Q36" s="42"/>
      <c r="R36" s="42"/>
      <c r="S36" s="42"/>
      <c r="T36" s="42"/>
      <c r="U36" s="42"/>
      <c r="V36" s="42"/>
      <c r="W36" s="42">
        <v>206384294.68000001</v>
      </c>
      <c r="X36" s="42"/>
      <c r="Y36" s="42">
        <v>2139740.2200000002</v>
      </c>
      <c r="Z36" s="42"/>
      <c r="AA36" s="42">
        <v>232341251.63999999</v>
      </c>
      <c r="AB36" s="43">
        <f t="shared" si="0"/>
        <v>751359355.4000001</v>
      </c>
      <c r="AC36" s="31"/>
      <c r="AD36" s="31"/>
    </row>
    <row r="37" spans="1:35" s="52" customFormat="1" x14ac:dyDescent="0.2">
      <c r="A37" s="57" t="s">
        <v>42</v>
      </c>
      <c r="B37" s="58"/>
      <c r="C37" s="58"/>
      <c r="D37" s="59">
        <f t="shared" ref="D37:V37" si="3">+D34+D36</f>
        <v>0</v>
      </c>
      <c r="E37" s="59">
        <f t="shared" si="3"/>
        <v>0</v>
      </c>
      <c r="F37" s="59">
        <f t="shared" si="3"/>
        <v>0</v>
      </c>
      <c r="G37" s="59">
        <f t="shared" si="3"/>
        <v>0</v>
      </c>
      <c r="H37" s="59">
        <f t="shared" si="3"/>
        <v>123338680.19</v>
      </c>
      <c r="I37" s="59">
        <f t="shared" si="3"/>
        <v>36593206.850000001</v>
      </c>
      <c r="J37" s="59">
        <f t="shared" si="3"/>
        <v>41813975.090000004</v>
      </c>
      <c r="K37" s="59">
        <f t="shared" si="3"/>
        <v>1520441.19</v>
      </c>
      <c r="L37" s="59">
        <f t="shared" si="3"/>
        <v>0</v>
      </c>
      <c r="M37" s="59">
        <f t="shared" si="3"/>
        <v>0</v>
      </c>
      <c r="N37" s="59">
        <f t="shared" si="3"/>
        <v>135075358</v>
      </c>
      <c r="O37" s="59">
        <f t="shared" si="3"/>
        <v>77738981.489999995</v>
      </c>
      <c r="P37" s="59">
        <f t="shared" si="3"/>
        <v>0</v>
      </c>
      <c r="Q37" s="59">
        <f t="shared" si="3"/>
        <v>0</v>
      </c>
      <c r="R37" s="59">
        <f t="shared" si="3"/>
        <v>0</v>
      </c>
      <c r="S37" s="59">
        <f t="shared" si="3"/>
        <v>0</v>
      </c>
      <c r="T37" s="59">
        <f t="shared" si="3"/>
        <v>0</v>
      </c>
      <c r="U37" s="59">
        <f t="shared" si="3"/>
        <v>0</v>
      </c>
      <c r="V37" s="59">
        <f t="shared" si="3"/>
        <v>0</v>
      </c>
      <c r="W37" s="59">
        <f>+W34+W36</f>
        <v>279814781.66000003</v>
      </c>
      <c r="X37" s="59">
        <f t="shared" ref="X37:AA37" si="4">+X34+X36</f>
        <v>0</v>
      </c>
      <c r="Y37" s="59">
        <f t="shared" si="4"/>
        <v>18177635.919999998</v>
      </c>
      <c r="Z37" s="59">
        <f t="shared" si="4"/>
        <v>0</v>
      </c>
      <c r="AA37" s="59">
        <f t="shared" si="4"/>
        <v>304622632.39999998</v>
      </c>
      <c r="AB37" s="60">
        <f t="shared" si="0"/>
        <v>1018695692.79</v>
      </c>
      <c r="AC37" s="51"/>
      <c r="AD37" s="51"/>
    </row>
    <row r="38" spans="1:35" s="52" customFormat="1" x14ac:dyDescent="0.2">
      <c r="A38" s="61" t="s">
        <v>33</v>
      </c>
      <c r="B38" s="62"/>
      <c r="C38" s="62"/>
      <c r="D38" s="63">
        <v>43647722.450000003</v>
      </c>
      <c r="E38" s="63">
        <v>406571697.16999996</v>
      </c>
      <c r="F38" s="63">
        <v>356494145.82999998</v>
      </c>
      <c r="G38" s="63">
        <v>43408781.32</v>
      </c>
      <c r="H38" s="63">
        <v>1552350977.1399996</v>
      </c>
      <c r="I38" s="63">
        <v>272769942.34000003</v>
      </c>
      <c r="J38" s="63">
        <v>231448034.34999999</v>
      </c>
      <c r="K38" s="63">
        <v>516410272.61999995</v>
      </c>
      <c r="L38" s="63">
        <v>561591602.06000006</v>
      </c>
      <c r="M38" s="63">
        <v>928068315.77999997</v>
      </c>
      <c r="N38" s="63">
        <v>1218504297.04</v>
      </c>
      <c r="O38" s="63">
        <v>1746251329.0699999</v>
      </c>
      <c r="P38" s="63">
        <v>262391125.91999999</v>
      </c>
      <c r="Q38" s="63">
        <v>439859848.63999999</v>
      </c>
      <c r="R38" s="63">
        <v>633051942.63</v>
      </c>
      <c r="S38" s="63">
        <v>664191673.14999998</v>
      </c>
      <c r="T38" s="63">
        <v>684549095.38</v>
      </c>
      <c r="U38" s="63">
        <v>1246010909.71</v>
      </c>
      <c r="V38" s="63">
        <f>+V31+V37</f>
        <v>592969388.22000003</v>
      </c>
      <c r="W38" s="63">
        <f t="shared" ref="W38:AB38" si="5">+W31+W37</f>
        <v>1329491828.22</v>
      </c>
      <c r="X38" s="63">
        <f t="shared" si="5"/>
        <v>920344280.85000002</v>
      </c>
      <c r="Y38" s="63">
        <f t="shared" si="5"/>
        <v>559268220.12</v>
      </c>
      <c r="Z38" s="63">
        <f t="shared" si="5"/>
        <v>1440047676.48</v>
      </c>
      <c r="AA38" s="63">
        <f t="shared" si="5"/>
        <v>1329936590.8400002</v>
      </c>
      <c r="AB38" s="64">
        <f t="shared" si="5"/>
        <v>17979629697.329998</v>
      </c>
      <c r="AC38" s="51"/>
      <c r="AD38" s="51"/>
    </row>
    <row r="39" spans="1:35" s="32" customFormat="1" ht="15" x14ac:dyDescent="0.25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31"/>
      <c r="AD39" s="31"/>
    </row>
    <row r="40" spans="1:35" s="32" customFormat="1" ht="15" x14ac:dyDescent="0.25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31"/>
      <c r="AD40" s="31"/>
    </row>
    <row r="41" spans="1:35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</row>
    <row r="42" spans="1:35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</row>
    <row r="43" spans="1:35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</row>
    <row r="44" spans="1:35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</row>
    <row r="45" spans="1:35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</row>
    <row r="46" spans="1:35" x14ac:dyDescent="0.2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</row>
    <row r="47" spans="1:35" x14ac:dyDescent="0.2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</row>
    <row r="48" spans="1:35" x14ac:dyDescent="0.2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</row>
    <row r="49" spans="1:35" x14ac:dyDescent="0.2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</row>
    <row r="50" spans="1:35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</row>
    <row r="51" spans="1:35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</row>
    <row r="52" spans="1:35" x14ac:dyDescent="0.2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</row>
    <row r="53" spans="1:35" x14ac:dyDescent="0.2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</row>
    <row r="54" spans="1:35" x14ac:dyDescent="0.2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</row>
    <row r="55" spans="1:35" x14ac:dyDescent="0.2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</row>
  </sheetData>
  <pageMargins left="0.17" right="0.17" top="1" bottom="1" header="0.5" footer="0.5"/>
  <pageSetup paperSize="5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Flujo-Cuatro-Años</vt:lpstr>
      <vt:lpstr>Devengado</vt:lpstr>
      <vt:lpstr>Pagado</vt:lpstr>
      <vt:lpstr>'Flujo-Cuatro-Años'!Área_de_impresión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Roxana Lopez</cp:lastModifiedBy>
  <cp:lastPrinted>2019-02-14T15:05:44Z</cp:lastPrinted>
  <dcterms:created xsi:type="dcterms:W3CDTF">2008-02-21T12:54:27Z</dcterms:created>
  <dcterms:modified xsi:type="dcterms:W3CDTF">2019-02-19T18:01:27Z</dcterms:modified>
</cp:coreProperties>
</file>