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Sidicodw\Roxana Lopez\Armado LRF\Publicar T3 2018\Anexo 30 AdmCentral\"/>
    </mc:Choice>
  </mc:AlternateContent>
  <bookViews>
    <workbookView xWindow="0" yWindow="0" windowWidth="24000" windowHeight="9435"/>
  </bookViews>
  <sheets>
    <sheet name="Flujo-Cuatro-Años" sheetId="4" r:id="rId1"/>
    <sheet name="Devengado" sheetId="15" r:id="rId2"/>
    <sheet name="Pagado" sheetId="17" r:id="rId3"/>
  </sheets>
  <externalReferences>
    <externalReference r:id="rId4"/>
    <externalReference r:id="rId5"/>
    <externalReference r:id="rId6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._IMPUESTOS_SOBRE_COMBUSTIBLES_Y_GAS_NATURAL">[1]C!$B$27:$N$27</definedName>
    <definedName name="_._IMPUESTOS_SOBRE_ENERGIA_ELECTRICA">[1]C!$B$28:$N$28</definedName>
    <definedName name="_F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">#REF!</definedName>
    <definedName name="_Sort" hidden="1">#REF!</definedName>
    <definedName name="A">#REF!</definedName>
    <definedName name="ACwvu.PLA1." hidden="1">'[1]COP FED'!#REF!</definedName>
    <definedName name="ACwvu.PLA2." hidden="1">'[1]COP FED'!$A$1:$N$49</definedName>
    <definedName name="_xlnm.Extract">#REF!</definedName>
    <definedName name="_xlnm.Print_Area">'[1]Fto. a partir del impuesto'!$D$7:$D$50</definedName>
    <definedName name="B">#REF!</definedName>
    <definedName name="Base_datos_IM">#REF!</definedName>
    <definedName name="_xlnm.Database">#REF!</definedName>
    <definedName name="BORRAR">#REF!</definedName>
    <definedName name="C_">#REF!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ntidad_prestada">'[2]IPV-BAPRO'!#REF!</definedName>
    <definedName name="Comisiones">#REF!</definedName>
    <definedName name="COPA">#N/A</definedName>
    <definedName name="COPARTICIPACION_FEDERAL__LEY_N__23548">[1]C!$B$13:$N$13</definedName>
    <definedName name="CotizDolar">[3]Datos!#REF!</definedName>
    <definedName name="_xlnm.Criteria">#REF!</definedName>
    <definedName name="Criterios_IM">#REF!</definedName>
    <definedName name="D">#REF!</definedName>
    <definedName name="E">#REF!</definedName>
    <definedName name="EXCEDENTE_DEL_10__SEGUN_EL_TOPE_ASIGNADO_A__BUENOS_AIRES__LEY_N__23621">[1]C!$B$18:$N$18</definedName>
    <definedName name="Extracción_IM">#REF!</definedName>
    <definedName name="fdafafafafaf">#REF!</definedName>
    <definedName name="Fecha_primer_pago">'[2]IPV-BAPRO'!#REF!</definedName>
    <definedName name="FONDO_COMPENSADOR_DE_DESEQUILIBRIOS_FISCALES_PROVINCIALES">[1]C!$B$15:$N$15</definedName>
    <definedName name="FONDO_EDUCATIVO__LEY_N__23906_ART._3_Y_4">[1]C!$B$16:$N$16</definedName>
    <definedName name="FONDO_ESPECIAL_DE_DESARROLLO_ELECTRICO_DEL_INTERIOR__LEYES_NROS._23966_ART._19_Y_24065">[1]C!$B$26:$N$26</definedName>
    <definedName name="FONDO_NACIONAL_DE_LA_VIVIENDA__LEY_N__23966_ART._18">[1]C!$B$25:$N$25</definedName>
    <definedName name="G">#REF!</definedName>
    <definedName name="H">#REF!</definedName>
    <definedName name="I">#REF!</definedName>
    <definedName name="IMPRIMIR">#REF!</definedName>
    <definedName name="J">#REF!</definedName>
    <definedName name="K">#REF!</definedName>
    <definedName name="L_">#REF!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">#REF!</definedName>
    <definedName name="N">#REF!</definedName>
    <definedName name="O">#REF!</definedName>
    <definedName name="OBRAS_DE_INFRAESTRUCTURA__LEY_N__23966_ART._19">[1]C!$B$23:$N$23</definedName>
    <definedName name="OBRAS_DE_INFRAESTRUCTURA_BASICA_SOCIAL_Y_NECESIDADES_BASICAS_INSATISFECHAS__LEY_N__23621">[1]C!$B$17:$N$17</definedName>
    <definedName name="ORGANISMOS_DE_VIALIDAD__LEY_N__23966_ART._19">[1]C!$B$24:$N$24</definedName>
    <definedName name="P">#REF!</definedName>
    <definedName name="pagos_por_año">'[2]IPV-BAPRO'!#REF!</definedName>
    <definedName name="Plazo_en_años">'[2]IPV-BAPRO'!#REF!</definedName>
    <definedName name="Prliq">[3]Datos!#REF!</definedName>
    <definedName name="ProdEstimada">[3]Datos!#REF!</definedName>
    <definedName name="prueba">#REF!</definedName>
    <definedName name="Q">#REF!</definedName>
    <definedName name="Rwvu.PLA2." hidden="1">'[1]COP FED'!#REF!</definedName>
    <definedName name="S">#REF!</definedName>
    <definedName name="SEGURIDAD_SOCIAL___BS._PERS._NO_INCORP._AL_PROCESO_ECONOMICO__LEY_N__23966__ART._30">[1]C!$B$22:$N$22</definedName>
    <definedName name="SEGURIDAD_SOCIAL___IVA__LEY_N__23966_ART._5_PTO._2">[1]C!$B$21:$N$21</definedName>
    <definedName name="SUMA_FIJA_FINANCIADA_CON__LA_COPARTICIPACION_FEDERAL_DE_NACION__LEY_N__23621_ART._1">[1]C!$B$19:$N$19</definedName>
    <definedName name="Swvu.PLA1." hidden="1">'[1]COP FED'!#REF!</definedName>
    <definedName name="Swvu.PLA2." hidden="1">'[1]COP FED'!$A$1:$N$49</definedName>
    <definedName name="T">#REF!</definedName>
    <definedName name="tasa_interes_anual">'[2]IPV-BAPRO'!#REF!</definedName>
    <definedName name="_xlnm.Print_Titles">'[1]Fto. a partir del impuesto'!$A$1:$A$65536</definedName>
    <definedName name="TOTAL">[1]C!$B$32:$N$32</definedName>
    <definedName name="TRANSFERENCIA_DE_SERVICIOS__LEY_N__24049_Y_COMPLEMENTARIAS">[1]C!$B$14:$N$14</definedName>
    <definedName name="U">#REF!</definedName>
    <definedName name="V">#REF!</definedName>
    <definedName name="W">#REF!</definedName>
    <definedName name="WTI">[3]Datos!#REF!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X">#REF!</definedName>
    <definedName name="Y">#REF!</definedName>
    <definedName name="Z">#REF!</definedName>
  </definedNames>
  <calcPr calcId="152511"/>
</workbook>
</file>

<file path=xl/calcChain.xml><?xml version="1.0" encoding="utf-8"?>
<calcChain xmlns="http://schemas.openxmlformats.org/spreadsheetml/2006/main">
  <c r="AB38" i="17" l="1"/>
  <c r="AB27" i="17"/>
  <c r="AB28" i="17"/>
  <c r="AB29" i="17"/>
  <c r="AB30" i="17"/>
  <c r="AB31" i="17"/>
  <c r="AB32" i="17"/>
  <c r="AB33" i="17"/>
  <c r="AB34" i="17"/>
  <c r="AB35" i="17"/>
  <c r="AB36" i="17"/>
  <c r="AB37" i="17"/>
  <c r="AB26" i="17"/>
  <c r="Z38" i="17"/>
  <c r="AA38" i="17"/>
  <c r="Y38" i="17"/>
  <c r="AB38" i="15"/>
  <c r="AB27" i="15"/>
  <c r="AB28" i="15"/>
  <c r="AB29" i="15"/>
  <c r="AB30" i="15"/>
  <c r="AB31" i="15"/>
  <c r="AB32" i="15"/>
  <c r="AB33" i="15"/>
  <c r="AB34" i="15"/>
  <c r="AB35" i="15"/>
  <c r="AB36" i="15"/>
  <c r="AB37" i="15"/>
  <c r="AB26" i="15"/>
  <c r="Z38" i="15"/>
  <c r="AA38" i="15"/>
  <c r="Y38" i="15"/>
  <c r="D68" i="4" l="1"/>
  <c r="E68" i="4"/>
  <c r="F68" i="4"/>
  <c r="G68" i="4"/>
  <c r="H68" i="4"/>
  <c r="I68" i="4"/>
  <c r="C68" i="4" l="1"/>
  <c r="F69" i="4" l="1"/>
  <c r="B68" i="4"/>
  <c r="B69" i="4" s="1"/>
  <c r="D69" i="4" l="1"/>
  <c r="H69" i="4"/>
</calcChain>
</file>

<file path=xl/sharedStrings.xml><?xml version="1.0" encoding="utf-8"?>
<sst xmlns="http://schemas.openxmlformats.org/spreadsheetml/2006/main" count="221" uniqueCount="126">
  <si>
    <t>Capital</t>
  </si>
  <si>
    <t>ACUERDO 4559</t>
  </si>
  <si>
    <t>ART. 29 INC. E. punto: bb segunda parte</t>
  </si>
  <si>
    <t>1.1. B.I.D.</t>
  </si>
  <si>
    <t>1.2. B.I.R.F.</t>
  </si>
  <si>
    <t>1956 BID-PROSAP</t>
  </si>
  <si>
    <t>2573 BID-PROSAP</t>
  </si>
  <si>
    <t>FLUJO ANUAL PARA LOS SIGUIENTES CUATRO AÑOS</t>
  </si>
  <si>
    <t>Flujo de pagos de intereses y amortización de la deuda consolidada</t>
  </si>
  <si>
    <t>899 (1 y 2) BID - PROSAP</t>
  </si>
  <si>
    <t>1640 BID-Programa Mendoza Productiva</t>
  </si>
  <si>
    <t>3169-BID-Programa-Mendoza-Tecnológica</t>
  </si>
  <si>
    <t>7425 BIRF - PROSAP</t>
  </si>
  <si>
    <t>7597 BIRF - PROSAP</t>
  </si>
  <si>
    <t>BONO MENDOZA'18   Bonos Emitidos</t>
  </si>
  <si>
    <t>BONO Local - Dólar Link - Segunda Serie</t>
  </si>
  <si>
    <t>BONO Local - Dólar Link - Tercera Serie</t>
  </si>
  <si>
    <t>Flujo de Intereses y Amortización de la Deuda Consolidada</t>
  </si>
  <si>
    <t>Consolidado Administración Central, Organismos Descentralizados y Cuentas Especiales</t>
  </si>
  <si>
    <t>Etapa: Devengado</t>
  </si>
  <si>
    <t>Jurisdicción</t>
  </si>
  <si>
    <t>(Todas)</t>
  </si>
  <si>
    <t>Unidad Organizativa</t>
  </si>
  <si>
    <t>Financiamiento</t>
  </si>
  <si>
    <t>Cl.Económica Principal</t>
  </si>
  <si>
    <t>Cl.financiera subcategoría</t>
  </si>
  <si>
    <t>Cl.financiera categoría</t>
  </si>
  <si>
    <t>Ejercicio</t>
  </si>
  <si>
    <t>Cl.Económica Sección</t>
  </si>
  <si>
    <t>Ejercicio/Mes</t>
  </si>
  <si>
    <t>Carácter</t>
  </si>
  <si>
    <t>Cl.Económica Sector</t>
  </si>
  <si>
    <t>Clasificación Económica</t>
  </si>
  <si>
    <t>Total general</t>
  </si>
  <si>
    <t>1 Administración Central</t>
  </si>
  <si>
    <t>INTERESES Y GASTOS DE LA DEUDA</t>
  </si>
  <si>
    <t>42200 INTERESES DE LA DEUDA</t>
  </si>
  <si>
    <t>42300 GASTOS DE LA DEUDA</t>
  </si>
  <si>
    <t>Total INTERESES Y GASTOS DE LA DEUDA</t>
  </si>
  <si>
    <t>72103 POR OTRAS DEUDAS</t>
  </si>
  <si>
    <t>Total 1 Administración Central</t>
  </si>
  <si>
    <t>3 Cuentas Especiales</t>
  </si>
  <si>
    <t>Total 3 Cuentas Especiales</t>
  </si>
  <si>
    <t>Etapa: Pagado</t>
  </si>
  <si>
    <t>2016/10</t>
  </si>
  <si>
    <t>2016/11</t>
  </si>
  <si>
    <t>2016/12</t>
  </si>
  <si>
    <t>Clasificación Económica2</t>
  </si>
  <si>
    <t>2017/01</t>
  </si>
  <si>
    <t>2017/02</t>
  </si>
  <si>
    <t>2017/03</t>
  </si>
  <si>
    <t>AMORTIZACION DE LA DEUDA</t>
  </si>
  <si>
    <t>Total AMORTIZACION DE LA DEUDA</t>
  </si>
  <si>
    <t>2017/04</t>
  </si>
  <si>
    <t>2017/05</t>
  </si>
  <si>
    <t>2017/06</t>
  </si>
  <si>
    <t>2017/07</t>
  </si>
  <si>
    <t>2017/08</t>
  </si>
  <si>
    <t>2017/09</t>
  </si>
  <si>
    <t>2017/10</t>
  </si>
  <si>
    <t>2017/11</t>
  </si>
  <si>
    <t>2017/12</t>
  </si>
  <si>
    <t>2018/01</t>
  </si>
  <si>
    <t>2018/02</t>
  </si>
  <si>
    <t>2018/03</t>
  </si>
  <si>
    <t>EJERCICIO 2018</t>
  </si>
  <si>
    <t>Proyección 2018/2021</t>
  </si>
  <si>
    <t>Acreedor</t>
  </si>
  <si>
    <t>Interés</t>
  </si>
  <si>
    <t>Gobierno Federal</t>
  </si>
  <si>
    <t>Desendeudamiento-Decreto-Nacional-660</t>
  </si>
  <si>
    <t>Desendeudamiento-Refinanciación</t>
  </si>
  <si>
    <t>FFFIR Ley 8530</t>
  </si>
  <si>
    <t>ANSES Régimen Policial</t>
  </si>
  <si>
    <t>FFFIR Ley 7884</t>
  </si>
  <si>
    <t>FFFIR Ley 8066</t>
  </si>
  <si>
    <t>ANSES - Fideicomiso IPV VDF Serie II</t>
  </si>
  <si>
    <t>ANSES - Fideicomiso IPV VDF Serie I</t>
  </si>
  <si>
    <t>FFFIR Ley 8067</t>
  </si>
  <si>
    <t>Fideicomiso PROFEDESS</t>
  </si>
  <si>
    <t>Banco de la Nación Argentina</t>
  </si>
  <si>
    <t>Banco Nación - Fideicomiso Volver a Producir</t>
  </si>
  <si>
    <t>Bancos Nacionales e Internacionales</t>
  </si>
  <si>
    <t>BICE Compra de Helicopteros</t>
  </si>
  <si>
    <t>Organismos Multilaterales</t>
  </si>
  <si>
    <t>1855 BID - MUNICIPIOS</t>
  </si>
  <si>
    <t>1134 BID - PROMEBA</t>
  </si>
  <si>
    <t>3806 BID-PROSAP</t>
  </si>
  <si>
    <t>940 BID - PROMEBA</t>
  </si>
  <si>
    <t>1895 BID - PROAS ENOHSA Los Barriales</t>
  </si>
  <si>
    <t>1895 BID - PROAS ENOHSA PMG EPAS</t>
  </si>
  <si>
    <t>7385 BIRF - MUNICIPIOS</t>
  </si>
  <si>
    <t>7352 BIRF - PDP III</t>
  </si>
  <si>
    <t>Tenedores de Bonos</t>
  </si>
  <si>
    <t>BONO MENDOZA'24  Bonos Emitidos</t>
  </si>
  <si>
    <t>BONO PESOS 2021 - Clase 1</t>
  </si>
  <si>
    <t>Bono Proveedores Serie 1</t>
  </si>
  <si>
    <t>Bono Proveedores Serie 2</t>
  </si>
  <si>
    <t>Datos provisorios sujetos a revisión.</t>
  </si>
  <si>
    <t>SUBTOTAL SERVICIOS DE LA DEUDA</t>
  </si>
  <si>
    <t>TOTAL SERVICIOS DE LA DEUDA</t>
  </si>
  <si>
    <t>Tipo de cambio proyectado</t>
  </si>
  <si>
    <t>Tasa interés promedio proyectada</t>
  </si>
  <si>
    <t>FLUJO DE VENCIMIENTOS ESTIMADO</t>
  </si>
  <si>
    <t>Fondo Fiduciario Desarrollo Provincial</t>
  </si>
  <si>
    <t>ANSES 3% 2018</t>
  </si>
  <si>
    <t>ANSES 6% 2016</t>
  </si>
  <si>
    <t>ANSES 3% 2017</t>
  </si>
  <si>
    <t>Cárcel Bono 2024</t>
  </si>
  <si>
    <t>Se incluye endeudamiento del CUC 20 (Dir. Gral. Deuda Pública) y CUC 361 (Unidad de Financiamiento Internacional).</t>
  </si>
  <si>
    <t>ADMINISTRACIÓN CENTRAL (*):</t>
  </si>
  <si>
    <t>2018/04</t>
  </si>
  <si>
    <t>2018/05</t>
  </si>
  <si>
    <t>2018/06</t>
  </si>
  <si>
    <t>Devengado</t>
  </si>
  <si>
    <t>Pagado</t>
  </si>
  <si>
    <t>Refinanciación Anticipo de Coparticipación</t>
  </si>
  <si>
    <t>FFFIR Ley 8066 Ampliación</t>
  </si>
  <si>
    <t>FFFIR Ley 8930 - $416 MM</t>
  </si>
  <si>
    <t>Banco Nación-Refinanciación-2017</t>
  </si>
  <si>
    <t>Ejercicio 2018: Tercer Trimestre</t>
  </si>
  <si>
    <t>2018/07</t>
  </si>
  <si>
    <t>2018/08</t>
  </si>
  <si>
    <t>2018/09</t>
  </si>
  <si>
    <t>Tercer Trimestre</t>
  </si>
  <si>
    <t>Periodo: octubre 2016 a septiembre 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</si>
</sst>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_ ;[Red]\-#,##0.00\ "/>
    <numFmt numFmtId="165" formatCode="[$ARS]\ #,##0.00"/>
    <numFmt numFmtId="166" formatCode="_ * #,##0.00_ ;_ * \-#,##0.00_ ;_ * &quot;-&quot;??_ ;_ @_ "/>
    <numFmt numFmtId="167" formatCode="_ * #,##0_ ;_ * \-#,##0_ ;_ * &quot;-&quot;??_ ;_ @_ "/>
    <numFmt numFmtId="168" formatCode="&quot;$&quot;\ #,##0"/>
    <numFmt numFmtId="169" formatCode="0.0000"/>
    <numFmt numFmtId="170" formatCode="&quot;$&quot;\ #,##0.00"/>
    <numFmt numFmtId="171" formatCode="0.0000%"/>
    <numFmt numFmtId="172" formatCode="_ &quot;$&quot;\ * #,##0.00_ ;_ &quot;$&quot;\ * \-#,##0.00_ ;_ &quot;$&quot;\ * &quot;-&quot;??_ ;_ @_ 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Calibri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u/>
      <sz val="18"/>
      <name val="Calibri"/>
      <family val="2"/>
      <scheme val="minor"/>
    </font>
    <font>
      <u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4"/>
      </patternFill>
    </fill>
    <fill>
      <patternFill patternType="solid">
        <fgColor rgb="FFFFFFCC"/>
        <bgColor indexed="64"/>
      </patternFill>
    </fill>
    <fill>
      <patternFill patternType="solid">
        <fgColor indexed="44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5">
    <xf numFmtId="0" fontId="0" fillId="0" borderId="0"/>
    <xf numFmtId="0" fontId="5" fillId="0" borderId="0"/>
    <xf numFmtId="0" fontId="4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1" fillId="3" borderId="0" applyNumberFormat="0" applyBorder="0" applyAlignment="0" applyProtection="0"/>
    <xf numFmtId="171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3" fillId="0" borderId="0" applyFont="0" applyFill="0" applyBorder="0" applyAlignment="0" applyProtection="0"/>
    <xf numFmtId="169" fontId="14" fillId="0" borderId="0" applyFont="0" applyFill="0" applyBorder="0" applyAlignment="0" applyProtection="0"/>
    <xf numFmtId="166" fontId="12" fillId="0" borderId="0" applyNumberFormat="0" applyFill="0" applyBorder="0" applyAlignment="0" applyProtection="0"/>
    <xf numFmtId="166" fontId="2" fillId="0" borderId="0" applyFont="0" applyFill="0" applyBorder="0" applyAlignment="0" applyProtection="0"/>
    <xf numFmtId="166" fontId="13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71" fontId="12" fillId="0" borderId="0" applyFont="0" applyFill="0" applyBorder="0" applyAlignment="0" applyProtection="0"/>
    <xf numFmtId="16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6" fontId="12" fillId="0" borderId="0" applyNumberFormat="0" applyFill="0" applyBorder="0" applyAlignment="0" applyProtection="0"/>
    <xf numFmtId="172" fontId="13" fillId="0" borderId="0" applyFont="0" applyFill="0" applyBorder="0" applyAlignment="0" applyProtection="0"/>
    <xf numFmtId="172" fontId="15" fillId="0" borderId="0" applyFont="0" applyFill="0" applyBorder="0" applyAlignment="0" applyProtection="0"/>
    <xf numFmtId="0" fontId="2" fillId="0" borderId="0"/>
    <xf numFmtId="0" fontId="2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8" fillId="0" borderId="0" xfId="4" applyFont="1" applyAlignment="1">
      <alignment vertical="center"/>
    </xf>
    <xf numFmtId="0" fontId="17" fillId="4" borderId="17" xfId="0" applyFont="1" applyFill="1" applyBorder="1" applyAlignment="1">
      <alignment horizontal="center" vertical="center"/>
    </xf>
    <xf numFmtId="165" fontId="16" fillId="5" borderId="17" xfId="4" applyNumberFormat="1" applyFont="1" applyFill="1" applyBorder="1" applyAlignment="1">
      <alignment vertical="center"/>
    </xf>
    <xf numFmtId="0" fontId="16" fillId="5" borderId="17" xfId="4" applyFont="1" applyFill="1" applyBorder="1" applyAlignment="1">
      <alignment horizontal="center" vertical="center"/>
    </xf>
    <xf numFmtId="165" fontId="10" fillId="0" borderId="17" xfId="4" applyNumberFormat="1" applyFont="1" applyFill="1" applyBorder="1" applyAlignment="1">
      <alignment vertical="center"/>
    </xf>
    <xf numFmtId="167" fontId="8" fillId="0" borderId="17" xfId="6" applyNumberFormat="1" applyFont="1" applyFill="1" applyBorder="1" applyAlignment="1">
      <alignment vertical="center"/>
    </xf>
    <xf numFmtId="165" fontId="16" fillId="2" borderId="17" xfId="4" applyNumberFormat="1" applyFont="1" applyFill="1" applyBorder="1" applyAlignment="1">
      <alignment vertical="center"/>
    </xf>
    <xf numFmtId="0" fontId="16" fillId="2" borderId="17" xfId="4" applyNumberFormat="1" applyFont="1" applyFill="1" applyBorder="1" applyAlignment="1">
      <alignment vertical="center"/>
    </xf>
    <xf numFmtId="165" fontId="10" fillId="0" borderId="0" xfId="4" applyNumberFormat="1" applyFont="1" applyFill="1" applyBorder="1" applyAlignment="1">
      <alignment vertical="center"/>
    </xf>
    <xf numFmtId="165" fontId="16" fillId="0" borderId="1" xfId="6" applyNumberFormat="1" applyFont="1" applyFill="1" applyBorder="1" applyAlignment="1">
      <alignment vertical="center"/>
    </xf>
    <xf numFmtId="167" fontId="17" fillId="0" borderId="17" xfId="4" applyNumberFormat="1" applyFont="1" applyBorder="1" applyAlignment="1">
      <alignment vertical="center"/>
    </xf>
    <xf numFmtId="0" fontId="17" fillId="0" borderId="0" xfId="4" applyFont="1" applyAlignment="1">
      <alignment vertical="center"/>
    </xf>
    <xf numFmtId="169" fontId="17" fillId="0" borderId="17" xfId="6" applyNumberFormat="1" applyFont="1" applyBorder="1" applyAlignment="1">
      <alignment vertical="center"/>
    </xf>
    <xf numFmtId="165" fontId="8" fillId="0" borderId="0" xfId="4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" fontId="19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Fill="1" applyAlignment="1">
      <alignment vertical="center"/>
    </xf>
    <xf numFmtId="164" fontId="19" fillId="0" borderId="0" xfId="0" applyNumberFormat="1" applyFont="1" applyAlignment="1">
      <alignment vertical="center"/>
    </xf>
    <xf numFmtId="165" fontId="24" fillId="0" borderId="0" xfId="4" applyNumberFormat="1" applyFont="1" applyAlignment="1">
      <alignment vertical="center"/>
    </xf>
    <xf numFmtId="169" fontId="17" fillId="0" borderId="0" xfId="6" applyNumberFormat="1" applyFont="1" applyBorder="1" applyAlignment="1">
      <alignment vertical="center"/>
    </xf>
    <xf numFmtId="0" fontId="7" fillId="0" borderId="0" xfId="32" applyFont="1"/>
    <xf numFmtId="0" fontId="1" fillId="0" borderId="0" xfId="33" applyFont="1"/>
    <xf numFmtId="0" fontId="1" fillId="0" borderId="0" xfId="32" applyFont="1"/>
    <xf numFmtId="0" fontId="9" fillId="0" borderId="0" xfId="32" applyFont="1"/>
    <xf numFmtId="3" fontId="8" fillId="0" borderId="4" xfId="32" applyNumberFormat="1" applyFont="1" applyBorder="1"/>
    <xf numFmtId="3" fontId="8" fillId="0" borderId="0" xfId="32" applyNumberFormat="1" applyFont="1"/>
    <xf numFmtId="3" fontId="8" fillId="0" borderId="5" xfId="34" applyNumberFormat="1" applyFont="1" applyBorder="1"/>
    <xf numFmtId="3" fontId="8" fillId="0" borderId="6" xfId="34" applyNumberFormat="1" applyFont="1" applyBorder="1"/>
    <xf numFmtId="3" fontId="8" fillId="0" borderId="7" xfId="34" applyNumberFormat="1" applyFont="1" applyBorder="1"/>
    <xf numFmtId="0" fontId="8" fillId="0" borderId="0" xfId="34" applyFont="1"/>
    <xf numFmtId="3" fontId="8" fillId="0" borderId="0" xfId="34" applyNumberFormat="1" applyFont="1"/>
    <xf numFmtId="3" fontId="8" fillId="0" borderId="8" xfId="34" applyNumberFormat="1" applyFont="1" applyBorder="1"/>
    <xf numFmtId="3" fontId="8" fillId="0" borderId="9" xfId="34" applyNumberFormat="1" applyFont="1" applyBorder="1"/>
    <xf numFmtId="3" fontId="8" fillId="0" borderId="10" xfId="34" applyNumberFormat="1" applyFont="1" applyBorder="1"/>
    <xf numFmtId="3" fontId="8" fillId="0" borderId="11" xfId="34" applyNumberFormat="1" applyFont="1" applyBorder="1"/>
    <xf numFmtId="3" fontId="8" fillId="0" borderId="12" xfId="34" applyNumberFormat="1" applyFont="1" applyBorder="1"/>
    <xf numFmtId="0" fontId="8" fillId="0" borderId="0" xfId="32" applyFont="1"/>
    <xf numFmtId="3" fontId="8" fillId="0" borderId="5" xfId="32" applyNumberFormat="1" applyFont="1" applyBorder="1"/>
    <xf numFmtId="3" fontId="8" fillId="0" borderId="6" xfId="32" applyNumberFormat="1" applyFont="1" applyBorder="1"/>
    <xf numFmtId="3" fontId="8" fillId="0" borderId="7" xfId="32" applyNumberFormat="1" applyFont="1" applyBorder="1"/>
    <xf numFmtId="3" fontId="8" fillId="0" borderId="8" xfId="32" applyNumberFormat="1" applyFont="1" applyBorder="1"/>
    <xf numFmtId="3" fontId="8" fillId="0" borderId="9" xfId="32" applyNumberFormat="1" applyFont="1" applyBorder="1"/>
    <xf numFmtId="3" fontId="8" fillId="0" borderId="10" xfId="32" applyNumberFormat="1" applyFont="1" applyBorder="1"/>
    <xf numFmtId="3" fontId="8" fillId="0" borderId="11" xfId="32" applyNumberFormat="1" applyFont="1" applyBorder="1"/>
    <xf numFmtId="3" fontId="8" fillId="0" borderId="12" xfId="32" applyNumberFormat="1" applyFont="1" applyBorder="1"/>
    <xf numFmtId="0" fontId="1" fillId="0" borderId="0" xfId="32"/>
    <xf numFmtId="2" fontId="17" fillId="0" borderId="0" xfId="5" applyNumberFormat="1" applyFont="1" applyBorder="1" applyAlignment="1">
      <alignment horizontal="center" vertical="center"/>
    </xf>
    <xf numFmtId="3" fontId="17" fillId="0" borderId="13" xfId="34" applyNumberFormat="1" applyFont="1" applyBorder="1"/>
    <xf numFmtId="3" fontId="17" fillId="0" borderId="14" xfId="34" applyNumberFormat="1" applyFont="1" applyBorder="1"/>
    <xf numFmtId="3" fontId="17" fillId="0" borderId="15" xfId="34" applyNumberFormat="1" applyFont="1" applyBorder="1"/>
    <xf numFmtId="3" fontId="17" fillId="0" borderId="4" xfId="34" applyNumberFormat="1" applyFont="1" applyBorder="1"/>
    <xf numFmtId="0" fontId="17" fillId="0" borderId="0" xfId="34" applyFont="1"/>
    <xf numFmtId="3" fontId="17" fillId="0" borderId="0" xfId="34" applyNumberFormat="1" applyFont="1"/>
    <xf numFmtId="3" fontId="17" fillId="0" borderId="5" xfId="34" applyNumberFormat="1" applyFont="1" applyBorder="1"/>
    <xf numFmtId="3" fontId="17" fillId="0" borderId="6" xfId="34" applyNumberFormat="1" applyFont="1" applyBorder="1"/>
    <xf numFmtId="3" fontId="17" fillId="0" borderId="8" xfId="34" applyNumberFormat="1" applyFont="1" applyBorder="1"/>
    <xf numFmtId="3" fontId="17" fillId="0" borderId="9" xfId="34" applyNumberFormat="1" applyFont="1" applyBorder="1"/>
    <xf numFmtId="3" fontId="17" fillId="0" borderId="5" xfId="32" applyNumberFormat="1" applyFont="1" applyBorder="1"/>
    <xf numFmtId="3" fontId="17" fillId="0" borderId="6" xfId="32" applyNumberFormat="1" applyFont="1" applyBorder="1"/>
    <xf numFmtId="3" fontId="17" fillId="0" borderId="8" xfId="32" applyNumberFormat="1" applyFont="1" applyBorder="1"/>
    <xf numFmtId="3" fontId="17" fillId="0" borderId="9" xfId="32" applyNumberFormat="1" applyFont="1" applyBorder="1"/>
    <xf numFmtId="3" fontId="17" fillId="0" borderId="13" xfId="32" applyNumberFormat="1" applyFont="1" applyBorder="1"/>
    <xf numFmtId="3" fontId="17" fillId="0" borderId="14" xfId="32" applyNumberFormat="1" applyFont="1" applyBorder="1"/>
    <xf numFmtId="3" fontId="17" fillId="0" borderId="15" xfId="32" applyNumberFormat="1" applyFont="1" applyBorder="1"/>
    <xf numFmtId="3" fontId="17" fillId="0" borderId="4" xfId="32" applyNumberFormat="1" applyFont="1" applyBorder="1"/>
    <xf numFmtId="0" fontId="12" fillId="0" borderId="0" xfId="32" applyFont="1"/>
    <xf numFmtId="165" fontId="16" fillId="4" borderId="16" xfId="4" applyNumberFormat="1" applyFont="1" applyFill="1" applyBorder="1" applyAlignment="1">
      <alignment horizontal="left" vertical="center" wrapText="1"/>
    </xf>
    <xf numFmtId="165" fontId="16" fillId="4" borderId="18" xfId="4" applyNumberFormat="1" applyFont="1" applyFill="1" applyBorder="1" applyAlignment="1">
      <alignment horizontal="left" vertical="center" wrapText="1"/>
    </xf>
    <xf numFmtId="165" fontId="16" fillId="4" borderId="19" xfId="4" applyNumberFormat="1" applyFont="1" applyFill="1" applyBorder="1" applyAlignment="1">
      <alignment horizontal="left" vertical="center" wrapText="1"/>
    </xf>
    <xf numFmtId="0" fontId="17" fillId="4" borderId="20" xfId="0" applyFont="1" applyFill="1" applyBorder="1" applyAlignment="1">
      <alignment horizontal="center" vertical="center"/>
    </xf>
    <xf numFmtId="0" fontId="17" fillId="4" borderId="21" xfId="0" applyFont="1" applyFill="1" applyBorder="1" applyAlignment="1">
      <alignment horizontal="center" vertical="center"/>
    </xf>
    <xf numFmtId="0" fontId="17" fillId="4" borderId="22" xfId="0" applyFont="1" applyFill="1" applyBorder="1" applyAlignment="1">
      <alignment horizontal="center" vertical="center"/>
    </xf>
    <xf numFmtId="0" fontId="17" fillId="4" borderId="23" xfId="0" applyFont="1" applyFill="1" applyBorder="1" applyAlignment="1">
      <alignment horizontal="center" vertical="center"/>
    </xf>
    <xf numFmtId="0" fontId="17" fillId="4" borderId="24" xfId="0" applyFont="1" applyFill="1" applyBorder="1" applyAlignment="1">
      <alignment horizontal="center" vertical="center"/>
    </xf>
    <xf numFmtId="0" fontId="17" fillId="4" borderId="25" xfId="0" applyFont="1" applyFill="1" applyBorder="1" applyAlignment="1">
      <alignment horizontal="center" vertical="center"/>
    </xf>
    <xf numFmtId="170" fontId="17" fillId="0" borderId="17" xfId="6" applyNumberFormat="1" applyFont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/>
    </xf>
    <xf numFmtId="168" fontId="17" fillId="0" borderId="17" xfId="6" applyNumberFormat="1" applyFont="1" applyBorder="1" applyAlignment="1">
      <alignment horizontal="center" vertical="center"/>
    </xf>
    <xf numFmtId="10" fontId="17" fillId="0" borderId="17" xfId="5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164" fontId="19" fillId="0" borderId="0" xfId="0" applyNumberFormat="1" applyFont="1" applyAlignment="1">
      <alignment horizontal="center" vertical="center"/>
    </xf>
  </cellXfs>
  <cellStyles count="35">
    <cellStyle name="Énfasis1 2" xfId="7"/>
    <cellStyle name="Millares 10 2" xfId="8"/>
    <cellStyle name="Millares 10 3" xfId="9"/>
    <cellStyle name="Millares 2" xfId="6"/>
    <cellStyle name="Millares 2 2" xfId="10"/>
    <cellStyle name="Millares 2 3" xfId="11"/>
    <cellStyle name="Millares 3" xfId="12"/>
    <cellStyle name="Millares 3 2" xfId="13"/>
    <cellStyle name="Millares 4" xfId="14"/>
    <cellStyle name="Millares 4 2" xfId="15"/>
    <cellStyle name="Millares 5" xfId="16"/>
    <cellStyle name="Millares 6" xfId="17"/>
    <cellStyle name="Millares 6 2" xfId="18"/>
    <cellStyle name="Millares 7" xfId="19"/>
    <cellStyle name="Millares 8" xfId="20"/>
    <cellStyle name="Millares 9" xfId="21"/>
    <cellStyle name="Moneda 2" xfId="22"/>
    <cellStyle name="Moneda 4" xfId="23"/>
    <cellStyle name="Normal" xfId="0" builtinId="0"/>
    <cellStyle name="Normal 2" xfId="1"/>
    <cellStyle name="Normal 2 2" xfId="24"/>
    <cellStyle name="Normal 3" xfId="2"/>
    <cellStyle name="Normal 3 2" xfId="25"/>
    <cellStyle name="Normal 3 3" xfId="32"/>
    <cellStyle name="Normal 4" xfId="3"/>
    <cellStyle name="Normal 4 2" xfId="33"/>
    <cellStyle name="Normal 5" xfId="4"/>
    <cellStyle name="Normal 5 2" xfId="34"/>
    <cellStyle name="Normal 7" xfId="26"/>
    <cellStyle name="Porcentaje 2" xfId="5"/>
    <cellStyle name="Porcentaje 3" xfId="27"/>
    <cellStyle name="Porcentual 2" xfId="28"/>
    <cellStyle name="Porcentual 2 2" xfId="29"/>
    <cellStyle name="Porcentual 2 3" xfId="30"/>
    <cellStyle name="Porcentual 3" xfId="3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cfp01\direccion\DNCFP\Recursos\Proyrena\Anual\2002\Alt4_Proy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molej\documentos\Excel\DEUDA\CuadrosDeuda\Deuda%20Largo%20Plazo\Cr&#233;ditos%20Multilaterales\Archivos%20viejos_Nestor\Amortizaci&#243;npor-ite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webmail.mendoza.gov.ar/src/Calculo%20de%20Recursos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Fto_ a partir del impuesto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Fto__a_partir_del_impuesto1"/>
      <sheetName val="Fto__a_partir_del_impuesto2"/>
      <sheetName val="COP_FED1"/>
      <sheetName val="22_PCIAS1"/>
      <sheetName val="Tesoro_Nacional1"/>
      <sheetName val="Fondo_ATN1"/>
      <sheetName val="Coop__Eléct_1"/>
      <sheetName val="C_F_E_E_1"/>
      <sheetName val="Fto__a_partir_del_impuesto3"/>
      <sheetName val="[Alt4_Proy2002.x䕬䍘䱅䔮"/>
      <sheetName val="Alt4_Proy2002"/>
      <sheetName val="Fto__a_partir_del_impuesto4"/>
      <sheetName val="COP_FED2"/>
      <sheetName val="22_PCIAS2"/>
      <sheetName val="Tesoro_Nacional2"/>
      <sheetName val="Fondo_ATN2"/>
      <sheetName val="Coop__Eléct_2"/>
      <sheetName val="C_F_E_E_2"/>
      <sheetName val="Fto__a_partir_del_impuesto5"/>
      <sheetName val="[Alt4_Proy2002_x䕬䍘䱅䔮"/>
    </sheetNames>
    <sheetDataSet>
      <sheetData sheetId="0" refreshError="1">
        <row r="3">
          <cell r="A3" t="str">
            <v>PROYECCION DE RECURSOS 2001</v>
          </cell>
        </row>
        <row r="5">
          <cell r="A5" t="str">
            <v>EN MILLONES DE PESOS</v>
          </cell>
        </row>
        <row r="8">
          <cell r="A8" t="str">
            <v>IMPUESTOS</v>
          </cell>
          <cell r="D8" t="str">
            <v>MARZO</v>
          </cell>
        </row>
        <row r="11">
          <cell r="A11" t="str">
            <v>Ganancias</v>
          </cell>
          <cell r="D11">
            <v>777.7</v>
          </cell>
        </row>
        <row r="12">
          <cell r="A12" t="str">
            <v>Suma Fija</v>
          </cell>
          <cell r="D12">
            <v>48.332999999999998</v>
          </cell>
        </row>
        <row r="13">
          <cell r="A13" t="str">
            <v>Gcias. Neto</v>
          </cell>
          <cell r="D13">
            <v>729.36700000000008</v>
          </cell>
        </row>
        <row r="14">
          <cell r="A14" t="str">
            <v>Provincias 14%</v>
          </cell>
          <cell r="D14">
            <v>102.11138000000003</v>
          </cell>
        </row>
        <row r="15">
          <cell r="A15" t="str">
            <v>Fondo ATN</v>
          </cell>
          <cell r="D15">
            <v>14.587340000000001</v>
          </cell>
        </row>
        <row r="16">
          <cell r="A16" t="str">
            <v>Seg.Soc. 20%</v>
          </cell>
          <cell r="D16">
            <v>145.87340000000003</v>
          </cell>
        </row>
        <row r="17">
          <cell r="A17" t="str">
            <v>Gcias. Copart. Bruto</v>
          </cell>
          <cell r="D17">
            <v>466.79488000000003</v>
          </cell>
        </row>
        <row r="19">
          <cell r="A19" t="str">
            <v>IVA Neto de Reintegros</v>
          </cell>
          <cell r="D19">
            <v>1382.7</v>
          </cell>
        </row>
        <row r="20">
          <cell r="A20" t="str">
            <v>IVA BRUTO</v>
          </cell>
          <cell r="D20">
            <v>1409.7</v>
          </cell>
        </row>
        <row r="21">
          <cell r="A21" t="str">
            <v>REINTEGROS (-)</v>
          </cell>
          <cell r="D21">
            <v>27</v>
          </cell>
        </row>
        <row r="22">
          <cell r="A22" t="str">
            <v>Seg. Soc. 11%</v>
          </cell>
          <cell r="D22">
            <v>152.09700000000001</v>
          </cell>
        </row>
        <row r="23">
          <cell r="A23" t="str">
            <v>IVA Copart. Bruto</v>
          </cell>
          <cell r="D23">
            <v>1230.6030000000001</v>
          </cell>
        </row>
        <row r="26">
          <cell r="A26" t="str">
            <v>Resto Copart. Bruto</v>
          </cell>
          <cell r="D26">
            <v>204.96999999999997</v>
          </cell>
        </row>
        <row r="27">
          <cell r="A27" t="str">
            <v>Internos</v>
          </cell>
          <cell r="D27">
            <v>147.5</v>
          </cell>
        </row>
        <row r="28">
          <cell r="A28" t="str">
            <v>Presentación  Espontánea</v>
          </cell>
        </row>
        <row r="29">
          <cell r="A29" t="str">
            <v>Transferencia Inmuebles</v>
          </cell>
          <cell r="D29">
            <v>4</v>
          </cell>
        </row>
        <row r="30">
          <cell r="A30" t="str">
            <v>Premios de Juego (83,4%)</v>
          </cell>
          <cell r="D30">
            <v>4.17</v>
          </cell>
        </row>
        <row r="31">
          <cell r="A31" t="str">
            <v>Otros</v>
          </cell>
          <cell r="D31">
            <v>3.6</v>
          </cell>
        </row>
        <row r="32">
          <cell r="A32" t="str">
            <v>Gcia. Min. Presunta</v>
          </cell>
          <cell r="D32">
            <v>32</v>
          </cell>
        </row>
        <row r="33">
          <cell r="A33" t="str">
            <v>Intereses Pagados</v>
          </cell>
          <cell r="D33">
            <v>13.7</v>
          </cell>
        </row>
        <row r="35">
          <cell r="A35" t="str">
            <v>Total Impuestos</v>
          </cell>
          <cell r="D35">
            <v>2365.37</v>
          </cell>
        </row>
        <row r="37">
          <cell r="A37" t="str">
            <v>TOTAL COPART. BRUTO</v>
          </cell>
          <cell r="D37">
            <v>1902.36788</v>
          </cell>
        </row>
        <row r="38">
          <cell r="A38" t="str">
            <v>15% Pacto</v>
          </cell>
          <cell r="D38">
            <v>285.35518200000001</v>
          </cell>
        </row>
        <row r="39">
          <cell r="A39" t="str">
            <v>Fondo Compensador</v>
          </cell>
          <cell r="D39">
            <v>45.8</v>
          </cell>
        </row>
        <row r="40">
          <cell r="A40" t="str">
            <v>TOTAL COPART. NETO</v>
          </cell>
          <cell r="D40">
            <v>1571.212698</v>
          </cell>
        </row>
        <row r="42">
          <cell r="A42" t="str">
            <v>Leyes Especiales</v>
          </cell>
        </row>
        <row r="43">
          <cell r="A43" t="str">
            <v>Combustibles Naftas (100%)</v>
          </cell>
          <cell r="D43">
            <v>135</v>
          </cell>
        </row>
        <row r="44">
          <cell r="A44" t="str">
            <v>Activos(100%)</v>
          </cell>
        </row>
        <row r="45">
          <cell r="A45" t="str">
            <v>Energìa Elèctrica (100%)</v>
          </cell>
          <cell r="D45">
            <v>19.100000000000001</v>
          </cell>
        </row>
        <row r="46">
          <cell r="A46" t="str">
            <v>Bienes Personales</v>
          </cell>
          <cell r="D46">
            <v>12.1</v>
          </cell>
        </row>
        <row r="47">
          <cell r="A47" t="str">
            <v>Monotributo</v>
          </cell>
          <cell r="D47">
            <v>28.6</v>
          </cell>
        </row>
        <row r="48">
          <cell r="A48" t="str">
            <v>Internos Autom. Gasoleros</v>
          </cell>
        </row>
        <row r="49">
          <cell r="A49" t="str">
            <v>Adicional Cigarrillos</v>
          </cell>
          <cell r="D49">
            <v>17.5</v>
          </cell>
        </row>
        <row r="50">
          <cell r="A50" t="str">
            <v>Combustibles - Otros</v>
          </cell>
          <cell r="D50">
            <v>132.30000000000001</v>
          </cell>
        </row>
        <row r="51">
          <cell r="A51" t="str">
            <v>Premios de Juego (100%)</v>
          </cell>
        </row>
        <row r="52">
          <cell r="A52" t="str">
            <v>(*): ESTIMACION DNIAF DEL 11 DE AGOSTO DEL 2001</v>
          </cell>
        </row>
      </sheetData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>
        <row r="13">
          <cell r="B13">
            <v>13083.3</v>
          </cell>
          <cell r="C13">
            <v>13083.3</v>
          </cell>
          <cell r="D13">
            <v>13083.3</v>
          </cell>
          <cell r="E13">
            <v>13083.3</v>
          </cell>
          <cell r="F13">
            <v>13083.3</v>
          </cell>
          <cell r="G13">
            <v>13083.3</v>
          </cell>
          <cell r="H13">
            <v>13083.3</v>
          </cell>
          <cell r="I13">
            <v>13083.3</v>
          </cell>
          <cell r="J13">
            <v>13083.3</v>
          </cell>
          <cell r="K13">
            <v>13083.3</v>
          </cell>
          <cell r="L13">
            <v>13083.3</v>
          </cell>
          <cell r="M13">
            <v>13083.699999999983</v>
          </cell>
          <cell r="N13">
            <v>157000</v>
          </cell>
        </row>
        <row r="14">
          <cell r="N14">
            <v>0</v>
          </cell>
        </row>
        <row r="15">
          <cell r="N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B25">
            <v>452.9</v>
          </cell>
          <cell r="C25">
            <v>582.29999999999995</v>
          </cell>
          <cell r="D25">
            <v>582.29999999999995</v>
          </cell>
          <cell r="E25">
            <v>582.29999999999995</v>
          </cell>
          <cell r="F25">
            <v>582.29999999999995</v>
          </cell>
          <cell r="G25">
            <v>582.29999999999995</v>
          </cell>
          <cell r="H25">
            <v>582.29999999999995</v>
          </cell>
          <cell r="I25">
            <v>625.4</v>
          </cell>
          <cell r="J25">
            <v>582.29999999999995</v>
          </cell>
          <cell r="K25">
            <v>582.29999999999995</v>
          </cell>
          <cell r="L25">
            <v>582.29999999999995</v>
          </cell>
          <cell r="M25">
            <v>668.6</v>
          </cell>
          <cell r="N25">
            <v>6987.6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32">
          <cell r="B32">
            <v>13536.199999999999</v>
          </cell>
          <cell r="C32">
            <v>13665.599999999999</v>
          </cell>
          <cell r="D32">
            <v>13665.599999999999</v>
          </cell>
          <cell r="E32">
            <v>13665.599999999999</v>
          </cell>
          <cell r="F32">
            <v>13665.599999999999</v>
          </cell>
          <cell r="G32">
            <v>13665.599999999999</v>
          </cell>
          <cell r="H32">
            <v>13665.599999999999</v>
          </cell>
          <cell r="I32">
            <v>13708.699999999999</v>
          </cell>
          <cell r="J32">
            <v>13665.599999999999</v>
          </cell>
          <cell r="K32">
            <v>13665.599999999999</v>
          </cell>
          <cell r="L32">
            <v>13665.599999999999</v>
          </cell>
          <cell r="M32">
            <v>13752.299999999983</v>
          </cell>
          <cell r="N32">
            <v>163987.6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onave-BAPRO"/>
      <sheetName val="Helicóptero-BAPRO"/>
      <sheetName val="IPV-BAPRO"/>
      <sheetName val="Astillero Rio Santiago"/>
      <sheetName val="Novación- ESEBA"/>
      <sheetName val="Vialidad-BID"/>
      <sheetName val="Corfo-BID"/>
      <sheetName val="Corfo"/>
      <sheetName val="D.Arquitectura-BID"/>
      <sheetName val="D.Hidráulica-BID"/>
      <sheetName val="AGOSBA-BID"/>
      <sheetName val="Proy.ENOHSa"/>
      <sheetName val="SPAR-BID 31-12-98"/>
      <sheetName val="SPAR-BID 31-03-99"/>
      <sheetName val="PSF-BID-BIRF"/>
      <sheetName val="PSF-BIRF-3280"/>
      <sheetName val="PSF-BID-619"/>
      <sheetName val="PSF-BIRF-3877"/>
      <sheetName val="PFM-BIRF-2920"/>
      <sheetName val="PFM-BIRF-3860"/>
      <sheetName val="PFM-BID-830 y 932"/>
      <sheetName val="PFM-conjunto"/>
      <sheetName val="PFM-BID-BIRF"/>
      <sheetName val="PFM-BID-al-31-12-97"/>
      <sheetName val="PFM-BID-al-30-6-98"/>
      <sheetName val="PFM-BID-al-30-9-98"/>
      <sheetName val="PFM-BID-al-30-11-98"/>
      <sheetName val="PFM-BID-al-31-12-98"/>
      <sheetName val="PFM-BID-al-31-03-99"/>
      <sheetName val="PFM-BID-al-30-6-99"/>
      <sheetName val="PRISE (DGE)-BID"/>
      <sheetName val="Prodymes I (DGE)-BID"/>
      <sheetName val="Prodymes III (DGE)-BID"/>
      <sheetName val="Rio Reconquista-BID"/>
      <sheetName val="Rio Reconq-BIDcalendario modifi"/>
      <sheetName val="PAREFF-BID 12-98"/>
      <sheetName val="PAREFF-BID 03-99"/>
      <sheetName val="PRESSAL-BIRF"/>
      <sheetName val="Banco Arabe Español"/>
      <sheetName val="Banco Exterior de España"/>
      <sheetName val="Ins. Centrale-MOSP"/>
      <sheetName val="ICO"/>
      <sheetName val="BOCONBA"/>
      <sheetName val="Credit Lyonnais"/>
      <sheetName val="Swift Armour-Ley 11638"/>
      <sheetName val="BHN-IPV"/>
      <sheetName val="IPV (Wilde)-BH"/>
      <sheetName val="Prov. Ministerio Prod."/>
      <sheetName val="BH-Titulización(Res 1720)"/>
      <sheetName val="Unidad Ejecutora G.B."/>
      <sheetName val="IPV_BAPRO"/>
      <sheetName val="Astillero_Rio_Santiago"/>
      <sheetName val="Novación-_ESEBA"/>
      <sheetName val="D_Arquitectura-BID"/>
      <sheetName val="D_Hidráulica-BID"/>
      <sheetName val="Proy_ENOHSa"/>
      <sheetName val="SPAR-BID_31-12-98"/>
      <sheetName val="SPAR-BID_31-03-99"/>
      <sheetName val="PFM-BID-830_y_932"/>
      <sheetName val="PRISE_(DGE)-BID"/>
      <sheetName val="Prodymes_I_(DGE)-BID"/>
      <sheetName val="Prodymes_III_(DGE)-BID"/>
      <sheetName val="Rio_Reconquista-BID"/>
      <sheetName val="Rio_Reconq-BIDcalendario_modifi"/>
      <sheetName val="PAREFF-BID_12-98"/>
      <sheetName val="PAREFF-BID_03-99"/>
      <sheetName val="Banco_Arabe_Español"/>
      <sheetName val="Banco_Exterior_de_España"/>
      <sheetName val="Ins__Centrale-MOSP"/>
      <sheetName val="Credit_Lyonnais"/>
      <sheetName val="Swift_Armour-Ley_11638"/>
      <sheetName val="IPV_(Wilde)-BH"/>
      <sheetName val="Prov__Ministerio_Prod_"/>
      <sheetName val="BH-Titulización(Res_1720)"/>
      <sheetName val="Unidad_Ejecutora_G_B_"/>
      <sheetName val="Astillero_Rio_Santiago1"/>
      <sheetName val="Novación-_ESEBA1"/>
      <sheetName val="D_Arquitectura-BID1"/>
      <sheetName val="D_Hidráulica-BID1"/>
      <sheetName val="Proy_ENOHSa1"/>
      <sheetName val="SPAR-BID_31-12-981"/>
      <sheetName val="SPAR-BID_31-03-991"/>
      <sheetName val="PFM-BID-830_y_9321"/>
      <sheetName val="PRISE_(DGE)-BID1"/>
      <sheetName val="Prodymes_I_(DGE)-BID1"/>
      <sheetName val="Prodymes_III_(DGE)-BID1"/>
      <sheetName val="Rio_Reconquista-BID1"/>
      <sheetName val="Rio_Reconq-BIDcalendario_modif1"/>
      <sheetName val="PAREFF-BID_12-981"/>
      <sheetName val="PAREFF-BID_03-991"/>
      <sheetName val="Banco_Arabe_Español1"/>
      <sheetName val="Banco_Exterior_de_España1"/>
      <sheetName val="Ins__Centrale-MOSP1"/>
      <sheetName val="Credit_Lyonnais1"/>
      <sheetName val="Swift_Armour-Ley_116381"/>
      <sheetName val="IPV_(Wilde)-BH1"/>
      <sheetName val="Prov__Ministerio_Prod_1"/>
      <sheetName val="BH-Titulización(Res_1720)1"/>
      <sheetName val="Unidad_Ejecutora_G_B_1"/>
      <sheetName val="PAREFF-Nuevo Cronog"/>
      <sheetName val="Amortizaciónpor-item"/>
      <sheetName val="#¡REF"/>
      <sheetName val="Astillero_Rio_Santiago2"/>
      <sheetName val="Novación-_ESEBA2"/>
      <sheetName val="D_Arquitectura-BID2"/>
      <sheetName val="D_Hidráulica-BID2"/>
      <sheetName val="Proy_ENOHSa2"/>
      <sheetName val="SPAR-BID_31-12-982"/>
      <sheetName val="SPAR-BID_31-03-992"/>
      <sheetName val="PFM-BID-830_y_9322"/>
      <sheetName val="PRISE_(DGE)-BID2"/>
      <sheetName val="Prodymes_I_(DGE)-BID2"/>
      <sheetName val="Prodymes_III_(DGE)-BID2"/>
      <sheetName val="Rio_Reconquista-BID2"/>
      <sheetName val="Rio_Reconq-BIDcalendario_modif2"/>
      <sheetName val="PAREFF-BID_12-982"/>
      <sheetName val="PAREFF-BID_03-992"/>
      <sheetName val="Banco_Arabe_Español2"/>
      <sheetName val="Banco_Exterior_de_España2"/>
      <sheetName val="Ins__Centrale-MOSP2"/>
      <sheetName val="Credit_Lyonnais2"/>
      <sheetName val="Swift_Armour-Ley_116382"/>
      <sheetName val="IPV_(Wilde)-BH2"/>
      <sheetName val="Prov__Ministerio_Prod_2"/>
      <sheetName val="BH-Titulización(Res_1720)2"/>
      <sheetName val="Unidad_Ejecutora_G_B_2"/>
      <sheetName val="PAREFF-Nuevo_Cronog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+2+3"/>
      <sheetName val="Datos"/>
      <sheetName val="Sintetico"/>
      <sheetName val="5"/>
      <sheetName val="214"/>
      <sheetName val="Agregados xa cuadrar"/>
      <sheetName val="afectados obligatori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9"/>
  <sheetViews>
    <sheetView showGridLines="0" tabSelected="1" zoomScaleNormal="100" workbookViewId="0"/>
  </sheetViews>
  <sheetFormatPr baseColWidth="10" defaultRowHeight="12" x14ac:dyDescent="0.2"/>
  <cols>
    <col min="1" max="1" width="51.28515625" style="16" customWidth="1"/>
    <col min="2" max="9" width="15.28515625" style="16" bestFit="1" customWidth="1"/>
    <col min="10" max="11" width="11.42578125" style="16"/>
    <col min="12" max="19" width="10" style="17" bestFit="1" customWidth="1"/>
    <col min="20" max="16384" width="11.42578125" style="16"/>
  </cols>
  <sheetData>
    <row r="1" spans="1:9" s="16" customFormat="1" ht="23.25" x14ac:dyDescent="0.2">
      <c r="A1" s="15" t="s">
        <v>1</v>
      </c>
    </row>
    <row r="3" spans="1:9" s="16" customFormat="1" ht="18.75" x14ac:dyDescent="0.2">
      <c r="A3" s="18" t="s">
        <v>110</v>
      </c>
    </row>
    <row r="4" spans="1:9" s="16" customFormat="1" x14ac:dyDescent="0.2">
      <c r="A4" s="19"/>
    </row>
    <row r="5" spans="1:9" s="16" customFormat="1" ht="15.75" customHeight="1" x14ac:dyDescent="0.2">
      <c r="A5" s="20" t="s">
        <v>2</v>
      </c>
      <c r="B5" s="86" t="s">
        <v>120</v>
      </c>
      <c r="C5" s="87"/>
      <c r="D5" s="87"/>
      <c r="E5" s="88"/>
    </row>
    <row r="6" spans="1:9" s="16" customFormat="1" x14ac:dyDescent="0.2">
      <c r="A6" s="19"/>
    </row>
    <row r="7" spans="1:9" s="16" customFormat="1" ht="15" x14ac:dyDescent="0.2">
      <c r="A7" s="21" t="s">
        <v>7</v>
      </c>
    </row>
    <row r="8" spans="1:9" s="16" customFormat="1" x14ac:dyDescent="0.2">
      <c r="A8" s="19"/>
    </row>
    <row r="9" spans="1:9" s="16" customFormat="1" ht="15" x14ac:dyDescent="0.2">
      <c r="A9" s="21" t="s">
        <v>8</v>
      </c>
    </row>
    <row r="10" spans="1:9" s="16" customFormat="1" ht="15" x14ac:dyDescent="0.2">
      <c r="A10" s="22" t="s">
        <v>66</v>
      </c>
    </row>
    <row r="11" spans="1:9" s="16" customFormat="1" ht="15" x14ac:dyDescent="0.2">
      <c r="A11" s="22"/>
    </row>
    <row r="12" spans="1:9" s="16" customFormat="1" ht="15" x14ac:dyDescent="0.2">
      <c r="A12" s="22"/>
    </row>
    <row r="13" spans="1:9" s="1" customFormat="1" ht="12.75" x14ac:dyDescent="0.2">
      <c r="A13" s="72" t="s">
        <v>67</v>
      </c>
      <c r="B13" s="75" t="s">
        <v>103</v>
      </c>
      <c r="C13" s="76"/>
      <c r="D13" s="76"/>
      <c r="E13" s="76"/>
      <c r="F13" s="76"/>
      <c r="G13" s="76"/>
      <c r="H13" s="76"/>
      <c r="I13" s="77"/>
    </row>
    <row r="14" spans="1:9" s="1" customFormat="1" ht="12.75" x14ac:dyDescent="0.2">
      <c r="A14" s="73"/>
      <c r="B14" s="78"/>
      <c r="C14" s="79"/>
      <c r="D14" s="79"/>
      <c r="E14" s="79"/>
      <c r="F14" s="79"/>
      <c r="G14" s="79"/>
      <c r="H14" s="79"/>
      <c r="I14" s="80"/>
    </row>
    <row r="15" spans="1:9" s="1" customFormat="1" ht="12.75" x14ac:dyDescent="0.2">
      <c r="A15" s="73"/>
      <c r="B15" s="82">
        <v>2018</v>
      </c>
      <c r="C15" s="83">
        <v>2018</v>
      </c>
      <c r="D15" s="82">
        <v>2019</v>
      </c>
      <c r="E15" s="83">
        <v>2019</v>
      </c>
      <c r="F15" s="82">
        <v>2020</v>
      </c>
      <c r="G15" s="83">
        <v>2020</v>
      </c>
      <c r="H15" s="82">
        <v>2021</v>
      </c>
      <c r="I15" s="83">
        <v>2021</v>
      </c>
    </row>
    <row r="16" spans="1:9" s="1" customFormat="1" ht="12.75" x14ac:dyDescent="0.2">
      <c r="A16" s="74"/>
      <c r="B16" s="2" t="s">
        <v>0</v>
      </c>
      <c r="C16" s="2" t="s">
        <v>68</v>
      </c>
      <c r="D16" s="2" t="s">
        <v>0</v>
      </c>
      <c r="E16" s="2" t="s">
        <v>68</v>
      </c>
      <c r="F16" s="2" t="s">
        <v>0</v>
      </c>
      <c r="G16" s="2" t="s">
        <v>68</v>
      </c>
      <c r="H16" s="2" t="s">
        <v>0</v>
      </c>
      <c r="I16" s="2" t="s">
        <v>68</v>
      </c>
    </row>
    <row r="17" spans="1:9" s="1" customFormat="1" ht="12.75" x14ac:dyDescent="0.2">
      <c r="A17" s="3" t="s">
        <v>69</v>
      </c>
      <c r="B17" s="4"/>
      <c r="C17" s="4"/>
      <c r="D17" s="4"/>
      <c r="E17" s="4"/>
      <c r="F17" s="4"/>
      <c r="G17" s="4"/>
      <c r="H17" s="4"/>
      <c r="I17" s="4"/>
    </row>
    <row r="18" spans="1:9" s="1" customFormat="1" ht="12.75" x14ac:dyDescent="0.2">
      <c r="A18" s="5" t="s">
        <v>104</v>
      </c>
      <c r="B18" s="6">
        <v>0</v>
      </c>
      <c r="C18" s="6">
        <v>633639726.02013695</v>
      </c>
      <c r="D18" s="6">
        <v>687500000</v>
      </c>
      <c r="E18" s="6">
        <v>872248189.23000014</v>
      </c>
      <c r="F18" s="6">
        <v>750000000</v>
      </c>
      <c r="G18" s="6">
        <v>278197285.96000004</v>
      </c>
      <c r="H18" s="6">
        <v>750000000</v>
      </c>
      <c r="I18" s="6">
        <v>152456958.89999998</v>
      </c>
    </row>
    <row r="19" spans="1:9" s="1" customFormat="1" ht="12.75" x14ac:dyDescent="0.2">
      <c r="A19" s="5" t="s">
        <v>70</v>
      </c>
      <c r="B19" s="6">
        <v>178712115.36785999</v>
      </c>
      <c r="C19" s="6">
        <v>132225794.81999998</v>
      </c>
      <c r="D19" s="6">
        <v>178712115.36785999</v>
      </c>
      <c r="E19" s="6">
        <v>122450160.41</v>
      </c>
      <c r="F19" s="6">
        <v>178712115.36785999</v>
      </c>
      <c r="G19" s="6">
        <v>111632539.87000002</v>
      </c>
      <c r="H19" s="6">
        <v>178712115.36785999</v>
      </c>
      <c r="I19" s="6">
        <v>100877404.06</v>
      </c>
    </row>
    <row r="20" spans="1:9" s="1" customFormat="1" ht="12.75" x14ac:dyDescent="0.2">
      <c r="A20" s="5" t="s">
        <v>106</v>
      </c>
      <c r="B20" s="6">
        <v>0</v>
      </c>
      <c r="C20" s="6">
        <v>176850000</v>
      </c>
      <c r="D20" s="6">
        <v>0</v>
      </c>
      <c r="E20" s="6">
        <v>176850000</v>
      </c>
      <c r="F20" s="6">
        <v>1179000000</v>
      </c>
      <c r="G20" s="6">
        <v>176850000</v>
      </c>
      <c r="H20" s="6">
        <v>0</v>
      </c>
      <c r="I20" s="6">
        <v>0</v>
      </c>
    </row>
    <row r="21" spans="1:9" s="1" customFormat="1" ht="12.75" x14ac:dyDescent="0.2">
      <c r="A21" s="5" t="s">
        <v>105</v>
      </c>
      <c r="B21" s="6">
        <v>0</v>
      </c>
      <c r="C21" s="6">
        <v>56857561.740000002</v>
      </c>
      <c r="D21" s="6">
        <v>0</v>
      </c>
      <c r="E21" s="6">
        <v>113715123.48</v>
      </c>
      <c r="F21" s="6">
        <v>0</v>
      </c>
      <c r="G21" s="6">
        <v>113715123.48</v>
      </c>
      <c r="H21" s="6">
        <v>0</v>
      </c>
      <c r="I21" s="6">
        <v>113715123.48</v>
      </c>
    </row>
    <row r="22" spans="1:9" s="1" customFormat="1" ht="12.75" x14ac:dyDescent="0.2">
      <c r="A22" s="5" t="s">
        <v>107</v>
      </c>
      <c r="B22" s="6">
        <v>0</v>
      </c>
      <c r="C22" s="6">
        <v>117852532.8</v>
      </c>
      <c r="D22" s="6">
        <v>0</v>
      </c>
      <c r="E22" s="6">
        <v>117852532.8</v>
      </c>
      <c r="F22" s="6">
        <v>0</v>
      </c>
      <c r="G22" s="6">
        <v>117852532.8</v>
      </c>
      <c r="H22" s="6">
        <v>785683552</v>
      </c>
      <c r="I22" s="6">
        <v>58926266.399999999</v>
      </c>
    </row>
    <row r="23" spans="1:9" s="1" customFormat="1" ht="12.75" x14ac:dyDescent="0.2">
      <c r="A23" s="5" t="s">
        <v>116</v>
      </c>
      <c r="B23" s="6">
        <v>326938918.89333332</v>
      </c>
      <c r="C23" s="6">
        <v>222954008.34999996</v>
      </c>
      <c r="D23" s="6">
        <v>326938918.89333332</v>
      </c>
      <c r="E23" s="6">
        <v>153727687.36000001</v>
      </c>
      <c r="F23" s="6">
        <v>245204189.16999999</v>
      </c>
      <c r="G23" s="6">
        <v>16015097.34</v>
      </c>
      <c r="H23" s="6">
        <v>0</v>
      </c>
      <c r="I23" s="6">
        <v>0</v>
      </c>
    </row>
    <row r="24" spans="1:9" s="1" customFormat="1" ht="12.75" x14ac:dyDescent="0.2">
      <c r="A24" s="5" t="s">
        <v>73</v>
      </c>
      <c r="B24" s="6">
        <v>13828386.670577031</v>
      </c>
      <c r="C24" s="6">
        <v>7542096.1094229696</v>
      </c>
      <c r="D24" s="6">
        <v>59412054.53823749</v>
      </c>
      <c r="E24" s="6">
        <v>26069876.581762511</v>
      </c>
      <c r="F24" s="6">
        <v>66556959.037044473</v>
      </c>
      <c r="G24" s="6">
        <v>18924972.082955517</v>
      </c>
      <c r="H24" s="6">
        <v>74561111.052009702</v>
      </c>
      <c r="I24" s="6">
        <v>10920820.067990283</v>
      </c>
    </row>
    <row r="25" spans="1:9" s="1" customFormat="1" ht="12.75" x14ac:dyDescent="0.2">
      <c r="A25" s="5" t="s">
        <v>72</v>
      </c>
      <c r="B25" s="6">
        <v>52958803.185882375</v>
      </c>
      <c r="C25" s="6">
        <v>22166900.609999999</v>
      </c>
      <c r="D25" s="6">
        <v>56784107.305561095</v>
      </c>
      <c r="E25" s="6">
        <v>21071556.950000003</v>
      </c>
      <c r="F25" s="6">
        <v>56784107.305561095</v>
      </c>
      <c r="G25" s="6">
        <v>17200978.699999999</v>
      </c>
      <c r="H25" s="6">
        <v>56784107.305561095</v>
      </c>
      <c r="I25" s="6">
        <v>13230144.950000001</v>
      </c>
    </row>
    <row r="26" spans="1:9" s="1" customFormat="1" ht="12.75" x14ac:dyDescent="0.2">
      <c r="A26" s="5" t="s">
        <v>71</v>
      </c>
      <c r="B26" s="6">
        <v>113586313.67124003</v>
      </c>
      <c r="C26" s="6">
        <v>40928352.420000002</v>
      </c>
      <c r="D26" s="6">
        <v>113586313.67124003</v>
      </c>
      <c r="E26" s="6">
        <v>24716908.489999995</v>
      </c>
      <c r="F26" s="6">
        <v>113586313.67124003</v>
      </c>
      <c r="G26" s="6">
        <v>8789659.3500000015</v>
      </c>
      <c r="H26" s="6">
        <v>0</v>
      </c>
      <c r="I26" s="6">
        <v>0</v>
      </c>
    </row>
    <row r="27" spans="1:9" s="1" customFormat="1" ht="12.75" x14ac:dyDescent="0.2">
      <c r="A27" s="5" t="s">
        <v>74</v>
      </c>
      <c r="B27" s="6">
        <v>51398775.76917842</v>
      </c>
      <c r="C27" s="6">
        <v>7181807.6399999997</v>
      </c>
      <c r="D27" s="6">
        <v>55111396.453884162</v>
      </c>
      <c r="E27" s="6">
        <v>4278691.91</v>
      </c>
      <c r="F27" s="6">
        <v>32148314.598099098</v>
      </c>
      <c r="G27" s="6">
        <v>741929.53</v>
      </c>
      <c r="H27" s="6">
        <v>0</v>
      </c>
      <c r="I27" s="6">
        <v>0</v>
      </c>
    </row>
    <row r="28" spans="1:9" s="1" customFormat="1" ht="12.75" x14ac:dyDescent="0.2">
      <c r="A28" s="5" t="s">
        <v>118</v>
      </c>
      <c r="B28" s="6">
        <v>794751.11689655168</v>
      </c>
      <c r="C28" s="6">
        <v>3897859.492572845</v>
      </c>
      <c r="D28" s="6">
        <v>16338638.738758624</v>
      </c>
      <c r="E28" s="6">
        <v>7849876.1299999999</v>
      </c>
      <c r="F28" s="6">
        <v>16956968.314758625</v>
      </c>
      <c r="G28" s="6">
        <v>6701940.2599999988</v>
      </c>
      <c r="H28" s="6">
        <v>16956968.314758625</v>
      </c>
      <c r="I28" s="6">
        <v>5511886.0899999999</v>
      </c>
    </row>
    <row r="29" spans="1:9" s="1" customFormat="1" ht="12.75" x14ac:dyDescent="0.2">
      <c r="A29" s="5" t="s">
        <v>76</v>
      </c>
      <c r="B29" s="6">
        <v>5066535.3499999996</v>
      </c>
      <c r="C29" s="6">
        <v>26099385.27</v>
      </c>
      <c r="D29" s="6">
        <v>6105004.71</v>
      </c>
      <c r="E29" s="6">
        <v>45338442.910000004</v>
      </c>
      <c r="F29" s="6">
        <v>7485187.8600000003</v>
      </c>
      <c r="G29" s="6">
        <v>39986090.219999999</v>
      </c>
      <c r="H29" s="6">
        <v>9266791.5699999984</v>
      </c>
      <c r="I29" s="6">
        <v>34004139.32</v>
      </c>
    </row>
    <row r="30" spans="1:9" s="1" customFormat="1" ht="12.75" x14ac:dyDescent="0.2">
      <c r="A30" s="5" t="s">
        <v>75</v>
      </c>
      <c r="B30" s="6">
        <v>47968300.090000011</v>
      </c>
      <c r="C30" s="6">
        <v>6341337.4099999992</v>
      </c>
      <c r="D30" s="6">
        <v>51433131.720000006</v>
      </c>
      <c r="E30" s="6">
        <v>3730273.48</v>
      </c>
      <c r="F30" s="6">
        <v>24385508.609999999</v>
      </c>
      <c r="G30" s="6">
        <v>728551.14000000013</v>
      </c>
      <c r="H30" s="6">
        <v>1810282.6800000002</v>
      </c>
      <c r="I30" s="6">
        <v>15923.699999999999</v>
      </c>
    </row>
    <row r="31" spans="1:9" s="1" customFormat="1" ht="12.75" x14ac:dyDescent="0.2">
      <c r="A31" s="5" t="s">
        <v>77</v>
      </c>
      <c r="B31" s="6">
        <v>3410160</v>
      </c>
      <c r="C31" s="6">
        <v>14203240.120000001</v>
      </c>
      <c r="D31" s="6">
        <v>4001490</v>
      </c>
      <c r="E31" s="6">
        <v>24446435.82</v>
      </c>
      <c r="F31" s="6">
        <v>5059082</v>
      </c>
      <c r="G31" s="6">
        <v>21141955.800000001</v>
      </c>
      <c r="H31" s="6">
        <v>5960647</v>
      </c>
      <c r="I31" s="6">
        <v>17489771.460000001</v>
      </c>
    </row>
    <row r="32" spans="1:9" s="1" customFormat="1" ht="12.75" x14ac:dyDescent="0.2">
      <c r="A32" s="5" t="s">
        <v>117</v>
      </c>
      <c r="B32" s="6">
        <v>257305.53976744186</v>
      </c>
      <c r="C32" s="6">
        <v>2277311.0959209027</v>
      </c>
      <c r="D32" s="6">
        <v>5886451.2493521599</v>
      </c>
      <c r="E32" s="6">
        <v>2807283.2137779924</v>
      </c>
      <c r="F32" s="6">
        <v>6140886.2286378741</v>
      </c>
      <c r="G32" s="6">
        <v>2391645.7566851163</v>
      </c>
      <c r="H32" s="6">
        <v>6140886.2286378741</v>
      </c>
      <c r="I32" s="6">
        <v>1960770.0472145416</v>
      </c>
    </row>
    <row r="33" spans="1:9" s="1" customFormat="1" ht="12.75" x14ac:dyDescent="0.2">
      <c r="A33" s="5" t="s">
        <v>78</v>
      </c>
      <c r="B33" s="6">
        <v>14452600.594388824</v>
      </c>
      <c r="C33" s="6">
        <v>2555395.23</v>
      </c>
      <c r="D33" s="6">
        <v>15496536.296140693</v>
      </c>
      <c r="E33" s="6">
        <v>1804255.2799999998</v>
      </c>
      <c r="F33" s="6">
        <v>15098942.206140697</v>
      </c>
      <c r="G33" s="6">
        <v>738387.27</v>
      </c>
      <c r="H33" s="6">
        <v>2583028.0193567835</v>
      </c>
      <c r="I33" s="6">
        <v>40403.229999999996</v>
      </c>
    </row>
    <row r="34" spans="1:9" s="1" customFormat="1" ht="12.75" x14ac:dyDescent="0.2">
      <c r="A34" s="5" t="s">
        <v>79</v>
      </c>
      <c r="B34" s="6">
        <v>7097203.3200000003</v>
      </c>
      <c r="C34" s="6">
        <v>3044315.9</v>
      </c>
      <c r="D34" s="6">
        <v>8238062.0900000017</v>
      </c>
      <c r="E34" s="6">
        <v>1903357.5299999998</v>
      </c>
      <c r="F34" s="6">
        <v>7493574.3800000008</v>
      </c>
      <c r="G34" s="6">
        <v>607360.63000000012</v>
      </c>
      <c r="H34" s="6">
        <v>636811.51</v>
      </c>
      <c r="I34" s="6">
        <v>20011.599999999999</v>
      </c>
    </row>
    <row r="35" spans="1:9" s="1" customFormat="1" ht="12.75" x14ac:dyDescent="0.2">
      <c r="A35" s="3" t="s">
        <v>80</v>
      </c>
      <c r="B35" s="4"/>
      <c r="C35" s="4"/>
      <c r="D35" s="4"/>
      <c r="E35" s="4"/>
      <c r="F35" s="4"/>
      <c r="G35" s="4"/>
      <c r="H35" s="4"/>
      <c r="I35" s="4"/>
    </row>
    <row r="36" spans="1:9" s="1" customFormat="1" ht="12.75" x14ac:dyDescent="0.2">
      <c r="A36" s="5" t="s">
        <v>119</v>
      </c>
      <c r="B36" s="6">
        <v>237476537.53666666</v>
      </c>
      <c r="C36" s="6">
        <v>1961799878.9399998</v>
      </c>
      <c r="D36" s="6">
        <v>1424859225.2200003</v>
      </c>
      <c r="E36" s="6">
        <v>1691076685.9899998</v>
      </c>
      <c r="F36" s="6">
        <v>1424859225.2200003</v>
      </c>
      <c r="G36" s="6">
        <v>545973979.44999993</v>
      </c>
      <c r="H36" s="6">
        <v>1424859225.2200003</v>
      </c>
      <c r="I36" s="6">
        <v>277825845.78000003</v>
      </c>
    </row>
    <row r="37" spans="1:9" s="1" customFormat="1" ht="12.75" x14ac:dyDescent="0.2">
      <c r="A37" s="5" t="s">
        <v>81</v>
      </c>
      <c r="B37" s="6">
        <v>17361780.32</v>
      </c>
      <c r="C37" s="6">
        <v>5925141.580000001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</row>
    <row r="38" spans="1:9" s="1" customFormat="1" ht="12.75" x14ac:dyDescent="0.2">
      <c r="A38" s="3" t="s">
        <v>82</v>
      </c>
      <c r="B38" s="4"/>
      <c r="C38" s="4"/>
      <c r="D38" s="4"/>
      <c r="E38" s="4"/>
      <c r="F38" s="4"/>
      <c r="G38" s="4"/>
      <c r="H38" s="4"/>
      <c r="I38" s="4"/>
    </row>
    <row r="39" spans="1:9" s="1" customFormat="1" ht="12.75" x14ac:dyDescent="0.2">
      <c r="A39" s="5" t="s">
        <v>83</v>
      </c>
      <c r="B39" s="6">
        <v>45365312.645387933</v>
      </c>
      <c r="C39" s="6">
        <v>7944820.1065628408</v>
      </c>
      <c r="D39" s="6">
        <v>64966278.182186149</v>
      </c>
      <c r="E39" s="6">
        <v>7912055.6313644508</v>
      </c>
      <c r="F39" s="6">
        <v>72225871.530332983</v>
      </c>
      <c r="G39" s="6">
        <v>4460007.9282513252</v>
      </c>
      <c r="H39" s="6">
        <v>40693921.367050745</v>
      </c>
      <c r="I39" s="6">
        <v>706047.7154339652</v>
      </c>
    </row>
    <row r="40" spans="1:9" s="1" customFormat="1" ht="12.75" x14ac:dyDescent="0.2">
      <c r="A40" s="3" t="s">
        <v>84</v>
      </c>
      <c r="B40" s="4"/>
      <c r="C40" s="4"/>
      <c r="D40" s="4"/>
      <c r="E40" s="4"/>
      <c r="F40" s="4"/>
      <c r="G40" s="4"/>
      <c r="H40" s="4"/>
      <c r="I40" s="4"/>
    </row>
    <row r="41" spans="1:9" s="1" customFormat="1" ht="12.75" x14ac:dyDescent="0.2">
      <c r="A41" s="7" t="s">
        <v>3</v>
      </c>
      <c r="B41" s="8"/>
      <c r="C41" s="8"/>
      <c r="D41" s="8"/>
      <c r="E41" s="8"/>
      <c r="F41" s="8"/>
      <c r="G41" s="8"/>
      <c r="H41" s="8"/>
      <c r="I41" s="8"/>
    </row>
    <row r="42" spans="1:9" s="1" customFormat="1" ht="12.75" x14ac:dyDescent="0.2">
      <c r="A42" s="5" t="s">
        <v>6</v>
      </c>
      <c r="B42" s="6">
        <v>91533382.51782839</v>
      </c>
      <c r="C42" s="6">
        <v>56872158.256499693</v>
      </c>
      <c r="D42" s="6">
        <v>112589909.80901</v>
      </c>
      <c r="E42" s="6">
        <v>67998836.795177519</v>
      </c>
      <c r="F42" s="6">
        <v>128010001.15069118</v>
      </c>
      <c r="G42" s="6">
        <v>73111269.90410912</v>
      </c>
      <c r="H42" s="6">
        <v>149062787.57205492</v>
      </c>
      <c r="I42" s="6">
        <v>79832342.027516633</v>
      </c>
    </row>
    <row r="43" spans="1:9" s="1" customFormat="1" ht="12.75" x14ac:dyDescent="0.2">
      <c r="A43" s="5" t="s">
        <v>5</v>
      </c>
      <c r="B43" s="6">
        <v>81735797.836010203</v>
      </c>
      <c r="C43" s="6">
        <v>41505377.558002472</v>
      </c>
      <c r="D43" s="6">
        <v>120569006.07309619</v>
      </c>
      <c r="E43" s="6">
        <v>57420943.487267032</v>
      </c>
      <c r="F43" s="6">
        <v>134420460.23406029</v>
      </c>
      <c r="G43" s="6">
        <v>59657290.823854849</v>
      </c>
      <c r="H43" s="6">
        <v>156977190.14098048</v>
      </c>
      <c r="I43" s="6">
        <v>64240471.031573087</v>
      </c>
    </row>
    <row r="44" spans="1:9" s="1" customFormat="1" ht="12.75" x14ac:dyDescent="0.2">
      <c r="A44" s="5" t="s">
        <v>10</v>
      </c>
      <c r="B44" s="6">
        <v>122774749.57537757</v>
      </c>
      <c r="C44" s="6">
        <v>27160637.738380179</v>
      </c>
      <c r="D44" s="6">
        <v>200583051.74142736</v>
      </c>
      <c r="E44" s="6">
        <v>43961545.344652325</v>
      </c>
      <c r="F44" s="6">
        <v>220296447.33475363</v>
      </c>
      <c r="G44" s="6">
        <v>41195817.18703486</v>
      </c>
      <c r="H44" s="6">
        <v>258441629.15637422</v>
      </c>
      <c r="I44" s="6">
        <v>39818593.558285743</v>
      </c>
    </row>
    <row r="45" spans="1:9" s="1" customFormat="1" ht="12.75" x14ac:dyDescent="0.2">
      <c r="A45" s="5" t="s">
        <v>11</v>
      </c>
      <c r="B45" s="6">
        <v>0</v>
      </c>
      <c r="C45" s="6">
        <v>19252876.861799691</v>
      </c>
      <c r="D45" s="6">
        <v>0</v>
      </c>
      <c r="E45" s="6">
        <v>42251140.507262453</v>
      </c>
      <c r="F45" s="6">
        <v>37207917.313642316</v>
      </c>
      <c r="G45" s="6">
        <v>46480718.129555777</v>
      </c>
      <c r="H45" s="6">
        <v>83669031.587343067</v>
      </c>
      <c r="I45" s="6">
        <v>52300494.441884473</v>
      </c>
    </row>
    <row r="46" spans="1:9" s="1" customFormat="1" ht="12.75" x14ac:dyDescent="0.2">
      <c r="A46" s="5" t="s">
        <v>85</v>
      </c>
      <c r="B46" s="6">
        <v>13288982.906844376</v>
      </c>
      <c r="C46" s="6">
        <v>5928765.3513860116</v>
      </c>
      <c r="D46" s="6">
        <v>19154109.056767125</v>
      </c>
      <c r="E46" s="6">
        <v>7554230.0828969041</v>
      </c>
      <c r="F46" s="6">
        <v>21489759.156692468</v>
      </c>
      <c r="G46" s="6">
        <v>7880302.9869356574</v>
      </c>
      <c r="H46" s="6">
        <v>25072625.151424088</v>
      </c>
      <c r="I46" s="6">
        <v>8454322.1003388092</v>
      </c>
    </row>
    <row r="47" spans="1:9" s="1" customFormat="1" ht="12.75" x14ac:dyDescent="0.2">
      <c r="A47" s="5" t="s">
        <v>87</v>
      </c>
      <c r="B47" s="6">
        <v>0</v>
      </c>
      <c r="C47" s="6">
        <v>2011670.794592154</v>
      </c>
      <c r="D47" s="6">
        <v>0</v>
      </c>
      <c r="E47" s="6">
        <v>2766479.9719084911</v>
      </c>
      <c r="F47" s="6">
        <v>0</v>
      </c>
      <c r="G47" s="6">
        <v>3091085.0328551554</v>
      </c>
      <c r="H47" s="6">
        <v>0</v>
      </c>
      <c r="I47" s="6">
        <v>3602809.3918362949</v>
      </c>
    </row>
    <row r="48" spans="1:9" s="1" customFormat="1" ht="12.75" x14ac:dyDescent="0.2">
      <c r="A48" s="5" t="s">
        <v>9</v>
      </c>
      <c r="B48" s="6">
        <v>114774439.27991095</v>
      </c>
      <c r="C48" s="6">
        <v>3491395.0911951046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</row>
    <row r="49" spans="1:9" s="1" customFormat="1" ht="12.75" x14ac:dyDescent="0.2">
      <c r="A49" s="5" t="s">
        <v>86</v>
      </c>
      <c r="B49" s="6">
        <v>6803506.1894660005</v>
      </c>
      <c r="C49" s="6">
        <v>2606269.7490729764</v>
      </c>
      <c r="D49" s="6">
        <v>10018709.120034063</v>
      </c>
      <c r="E49" s="6">
        <v>3299777.0600129347</v>
      </c>
      <c r="F49" s="6">
        <v>11167105.020845473</v>
      </c>
      <c r="G49" s="6">
        <v>3042168.1165559017</v>
      </c>
      <c r="H49" s="6">
        <v>13044817.320573719</v>
      </c>
      <c r="I49" s="6">
        <v>2797019.1693192655</v>
      </c>
    </row>
    <row r="50" spans="1:9" s="1" customFormat="1" ht="12.75" x14ac:dyDescent="0.2">
      <c r="A50" s="5" t="s">
        <v>89</v>
      </c>
      <c r="B50" s="6">
        <v>246343.75253282886</v>
      </c>
      <c r="C50" s="6">
        <v>61880.32984804079</v>
      </c>
      <c r="D50" s="6">
        <v>1056868.8565647581</v>
      </c>
      <c r="E50" s="6">
        <v>255798.34225629544</v>
      </c>
      <c r="F50" s="6">
        <v>1204876.0145768693</v>
      </c>
      <c r="G50" s="6">
        <v>274072.98037461366</v>
      </c>
      <c r="H50" s="6">
        <v>1422095.4979897584</v>
      </c>
      <c r="I50" s="6">
        <v>303243.3177742578</v>
      </c>
    </row>
    <row r="51" spans="1:9" s="1" customFormat="1" ht="12.75" x14ac:dyDescent="0.2">
      <c r="A51" s="5" t="s">
        <v>88</v>
      </c>
      <c r="B51" s="6">
        <v>3531988.2311406676</v>
      </c>
      <c r="C51" s="6">
        <v>811508.28168035683</v>
      </c>
      <c r="D51" s="6">
        <v>5685875.283463316</v>
      </c>
      <c r="E51" s="6">
        <v>994650.49792723195</v>
      </c>
      <c r="F51" s="6">
        <v>6245528.7161642173</v>
      </c>
      <c r="G51" s="6">
        <v>756156.64145668352</v>
      </c>
      <c r="H51" s="6">
        <v>7325701.6893887948</v>
      </c>
      <c r="I51" s="6">
        <v>490626.61956856947</v>
      </c>
    </row>
    <row r="52" spans="1:9" s="1" customFormat="1" ht="12.75" x14ac:dyDescent="0.2">
      <c r="A52" s="5" t="s">
        <v>90</v>
      </c>
      <c r="B52" s="6">
        <v>330986.04860266502</v>
      </c>
      <c r="C52" s="6">
        <v>38690.937445519703</v>
      </c>
      <c r="D52" s="6">
        <v>1420003.3354215787</v>
      </c>
      <c r="E52" s="6">
        <v>154379.70374390637</v>
      </c>
      <c r="F52" s="6">
        <v>1618865.5562440087</v>
      </c>
      <c r="G52" s="6">
        <v>154951.8712401237</v>
      </c>
      <c r="H52" s="6">
        <v>1910719.746346205</v>
      </c>
      <c r="I52" s="6">
        <v>158611.63959237328</v>
      </c>
    </row>
    <row r="53" spans="1:9" s="1" customFormat="1" ht="12.75" x14ac:dyDescent="0.2">
      <c r="A53" s="7" t="s">
        <v>4</v>
      </c>
      <c r="B53" s="8"/>
      <c r="C53" s="8"/>
      <c r="D53" s="8"/>
      <c r="E53" s="8"/>
      <c r="F53" s="8"/>
      <c r="G53" s="8"/>
      <c r="H53" s="8"/>
      <c r="I53" s="8"/>
    </row>
    <row r="54" spans="1:9" s="1" customFormat="1" ht="12.75" x14ac:dyDescent="0.2">
      <c r="A54" s="5" t="s">
        <v>13</v>
      </c>
      <c r="B54" s="6">
        <v>53694799.762988999</v>
      </c>
      <c r="C54" s="6">
        <v>30448306.617816761</v>
      </c>
      <c r="D54" s="6">
        <v>73999034.086395591</v>
      </c>
      <c r="E54" s="6">
        <v>39985373.82586015</v>
      </c>
      <c r="F54" s="6">
        <v>81727605.222079009</v>
      </c>
      <c r="G54" s="6">
        <v>42031088.73765333</v>
      </c>
      <c r="H54" s="6">
        <v>95706082.516170561</v>
      </c>
      <c r="I54" s="6">
        <v>46471354.721564576</v>
      </c>
    </row>
    <row r="55" spans="1:9" s="1" customFormat="1" ht="12.75" x14ac:dyDescent="0.2">
      <c r="A55" s="5" t="s">
        <v>91</v>
      </c>
      <c r="B55" s="6">
        <v>25851497.713113002</v>
      </c>
      <c r="C55" s="6">
        <v>969175.95434103801</v>
      </c>
      <c r="D55" s="6">
        <v>36083773.662792824</v>
      </c>
      <c r="E55" s="6">
        <v>905320.51408573403</v>
      </c>
      <c r="F55" s="6">
        <v>40209262.910554767</v>
      </c>
      <c r="G55" s="6">
        <v>401375.51087070524</v>
      </c>
      <c r="H55" s="6">
        <v>0</v>
      </c>
      <c r="I55" s="6">
        <v>0</v>
      </c>
    </row>
    <row r="56" spans="1:9" s="1" customFormat="1" ht="12.75" x14ac:dyDescent="0.2">
      <c r="A56" s="5" t="s">
        <v>12</v>
      </c>
      <c r="B56" s="6">
        <v>14334674.953709124</v>
      </c>
      <c r="C56" s="6">
        <v>2186030.359536455</v>
      </c>
      <c r="D56" s="6">
        <v>18071184.754602619</v>
      </c>
      <c r="E56" s="6">
        <v>2132874.6223497456</v>
      </c>
      <c r="F56" s="6">
        <v>20673528.461658474</v>
      </c>
      <c r="G56" s="6">
        <v>1686990.1066505252</v>
      </c>
      <c r="H56" s="6">
        <v>24053433.415968094</v>
      </c>
      <c r="I56" s="6">
        <v>1084004.7284073015</v>
      </c>
    </row>
    <row r="57" spans="1:9" s="1" customFormat="1" ht="12.75" x14ac:dyDescent="0.2">
      <c r="A57" s="5" t="s">
        <v>92</v>
      </c>
      <c r="B57" s="6">
        <v>18800905.57944043</v>
      </c>
      <c r="C57" s="6">
        <v>882662.09998198529</v>
      </c>
      <c r="D57" s="6">
        <v>22457090.495519809</v>
      </c>
      <c r="E57" s="6">
        <v>772690.80254984065</v>
      </c>
      <c r="F57" s="6">
        <v>24802542.865895081</v>
      </c>
      <c r="G57" s="6">
        <v>362273.10464331863</v>
      </c>
      <c r="H57" s="6">
        <v>0</v>
      </c>
      <c r="I57" s="6">
        <v>0</v>
      </c>
    </row>
    <row r="58" spans="1:9" s="1" customFormat="1" ht="12.75" x14ac:dyDescent="0.2">
      <c r="A58" s="3" t="s">
        <v>93</v>
      </c>
      <c r="B58" s="4"/>
      <c r="C58" s="4"/>
      <c r="D58" s="4"/>
      <c r="E58" s="4"/>
      <c r="F58" s="4"/>
      <c r="G58" s="4"/>
      <c r="H58" s="4"/>
      <c r="I58" s="4"/>
    </row>
    <row r="59" spans="1:9" s="1" customFormat="1" ht="12.75" x14ac:dyDescent="0.2">
      <c r="A59" s="5" t="s">
        <v>94</v>
      </c>
      <c r="B59" s="6">
        <v>0</v>
      </c>
      <c r="C59" s="6">
        <v>1226313820.6424041</v>
      </c>
      <c r="D59" s="6">
        <v>0</v>
      </c>
      <c r="E59" s="6">
        <v>1751511122.6866207</v>
      </c>
      <c r="F59" s="6">
        <v>0</v>
      </c>
      <c r="G59" s="6">
        <v>1973364675.0589666</v>
      </c>
      <c r="H59" s="6">
        <v>0</v>
      </c>
      <c r="I59" s="6">
        <v>2301314834.9188833</v>
      </c>
    </row>
    <row r="60" spans="1:9" s="1" customFormat="1" ht="12.75" x14ac:dyDescent="0.2">
      <c r="A60" s="5" t="s">
        <v>95</v>
      </c>
      <c r="B60" s="6">
        <v>0</v>
      </c>
      <c r="C60" s="6">
        <v>1911849359.0847082</v>
      </c>
      <c r="D60" s="6">
        <v>0</v>
      </c>
      <c r="E60" s="6">
        <v>1985497780.760572</v>
      </c>
      <c r="F60" s="6">
        <v>0</v>
      </c>
      <c r="G60" s="6">
        <v>990120602.74181294</v>
      </c>
      <c r="H60" s="6">
        <v>5218752500</v>
      </c>
      <c r="I60" s="6">
        <v>447426266.41916895</v>
      </c>
    </row>
    <row r="61" spans="1:9" s="1" customFormat="1" ht="12.75" x14ac:dyDescent="0.2">
      <c r="A61" s="5" t="s">
        <v>108</v>
      </c>
      <c r="B61" s="6">
        <v>0</v>
      </c>
      <c r="C61" s="6">
        <v>29792067.889319904</v>
      </c>
      <c r="D61" s="6">
        <v>0</v>
      </c>
      <c r="E61" s="6">
        <v>54780261.87314675</v>
      </c>
      <c r="F61" s="6">
        <v>0</v>
      </c>
      <c r="G61" s="6">
        <v>61718953.577144235</v>
      </c>
      <c r="H61" s="6">
        <v>0</v>
      </c>
      <c r="I61" s="6">
        <v>71975922.776923001</v>
      </c>
    </row>
    <row r="62" spans="1:9" s="1" customFormat="1" ht="12.75" x14ac:dyDescent="0.2">
      <c r="A62" s="5" t="s">
        <v>97</v>
      </c>
      <c r="B62" s="6">
        <v>454988517.49999905</v>
      </c>
      <c r="C62" s="6">
        <v>84358703.020397902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</row>
    <row r="63" spans="1:9" s="1" customFormat="1" ht="12.75" x14ac:dyDescent="0.2">
      <c r="A63" s="5" t="s">
        <v>16</v>
      </c>
      <c r="B63" s="6">
        <v>504911021.01959515</v>
      </c>
      <c r="C63" s="6">
        <v>7741884.6168097267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</row>
    <row r="64" spans="1:9" s="1" customFormat="1" ht="12.75" x14ac:dyDescent="0.2">
      <c r="A64" s="5" t="s">
        <v>15</v>
      </c>
      <c r="B64" s="6">
        <v>339887342.44752002</v>
      </c>
      <c r="C64" s="6">
        <v>5182683.7213767068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</row>
    <row r="65" spans="1:19" s="1" customFormat="1" ht="12.75" x14ac:dyDescent="0.2">
      <c r="A65" s="5" t="s">
        <v>96</v>
      </c>
      <c r="B65" s="6">
        <v>500000000</v>
      </c>
      <c r="C65" s="6">
        <v>80720258.121330723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</row>
    <row r="66" spans="1:19" s="1" customFormat="1" ht="12.75" x14ac:dyDescent="0.2">
      <c r="A66" s="5" t="s">
        <v>14</v>
      </c>
      <c r="B66" s="6">
        <v>591654905.43177748</v>
      </c>
      <c r="C66" s="6">
        <v>23055642.522582509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</row>
    <row r="67" spans="1:19" s="1" customFormat="1" ht="12.75" x14ac:dyDescent="0.2">
      <c r="A67" s="9"/>
    </row>
    <row r="68" spans="1:19" s="12" customFormat="1" ht="12.75" x14ac:dyDescent="0.2">
      <c r="A68" s="10" t="s">
        <v>99</v>
      </c>
      <c r="B68" s="11">
        <f t="shared" ref="B68:I68" si="0">SUM(B18:B67)</f>
        <v>4055817640.8170352</v>
      </c>
      <c r="C68" s="11">
        <f t="shared" si="0"/>
        <v>7015529291.2551241</v>
      </c>
      <c r="D68" s="11">
        <f t="shared" si="0"/>
        <v>3697058340.7116489</v>
      </c>
      <c r="E68" s="11">
        <f t="shared" si="0"/>
        <v>7482092600.0751944</v>
      </c>
      <c r="F68" s="11">
        <f t="shared" si="0"/>
        <v>4930771145.4575348</v>
      </c>
      <c r="G68" s="11">
        <f t="shared" si="0"/>
        <v>4787979830.079607</v>
      </c>
      <c r="H68" s="11">
        <f t="shared" si="0"/>
        <v>9390088061.4298477</v>
      </c>
      <c r="I68" s="11">
        <f t="shared" si="0"/>
        <v>3907972433.6632757</v>
      </c>
    </row>
    <row r="69" spans="1:19" s="1" customFormat="1" ht="12.75" x14ac:dyDescent="0.2">
      <c r="A69" s="10" t="s">
        <v>100</v>
      </c>
      <c r="B69" s="84">
        <f>+B68+C68</f>
        <v>11071346932.072159</v>
      </c>
      <c r="C69" s="84"/>
      <c r="D69" s="84">
        <f>+D68+E68</f>
        <v>11179150940.786842</v>
      </c>
      <c r="E69" s="84"/>
      <c r="F69" s="84">
        <f>+F68+G68</f>
        <v>9718750975.5371418</v>
      </c>
      <c r="G69" s="84"/>
      <c r="H69" s="84">
        <f>+H68+I68</f>
        <v>13298060495.093124</v>
      </c>
      <c r="I69" s="84"/>
    </row>
    <row r="70" spans="1:19" s="1" customFormat="1" ht="12.75" x14ac:dyDescent="0.2">
      <c r="A70" s="13" t="s">
        <v>101</v>
      </c>
      <c r="B70" s="81">
        <v>29.319900000000001</v>
      </c>
      <c r="C70" s="81"/>
      <c r="D70" s="81">
        <v>41.545000000000002</v>
      </c>
      <c r="E70" s="81"/>
      <c r="F70" s="81">
        <v>46.3887</v>
      </c>
      <c r="G70" s="81"/>
      <c r="H70" s="81">
        <v>54.206600000000002</v>
      </c>
      <c r="I70" s="81"/>
    </row>
    <row r="71" spans="1:19" s="1" customFormat="1" ht="12.75" x14ac:dyDescent="0.2">
      <c r="A71" s="13" t="s">
        <v>102</v>
      </c>
      <c r="B71" s="85">
        <v>0.34769800000000001</v>
      </c>
      <c r="C71" s="85"/>
      <c r="D71" s="85">
        <v>0.289879</v>
      </c>
      <c r="E71" s="85"/>
      <c r="F71" s="85">
        <v>0.137825</v>
      </c>
      <c r="G71" s="85"/>
      <c r="H71" s="85">
        <v>0.12507399999999999</v>
      </c>
      <c r="I71" s="85"/>
    </row>
    <row r="72" spans="1:19" s="1" customFormat="1" ht="12.75" x14ac:dyDescent="0.2">
      <c r="A72" s="25"/>
      <c r="B72" s="52"/>
      <c r="C72" s="52"/>
      <c r="D72" s="52"/>
      <c r="E72" s="52"/>
      <c r="F72" s="52"/>
      <c r="G72" s="52"/>
      <c r="H72" s="52"/>
      <c r="I72" s="52"/>
    </row>
    <row r="73" spans="1:19" s="1" customFormat="1" ht="12.75" x14ac:dyDescent="0.2">
      <c r="A73" s="14"/>
    </row>
    <row r="74" spans="1:19" s="1" customFormat="1" ht="12.75" x14ac:dyDescent="0.2">
      <c r="A74" s="24" t="s">
        <v>98</v>
      </c>
    </row>
    <row r="75" spans="1:19" x14ac:dyDescent="0.2">
      <c r="A75" s="24" t="s">
        <v>109</v>
      </c>
      <c r="L75" s="16"/>
      <c r="M75" s="16"/>
      <c r="N75" s="16"/>
      <c r="O75" s="16"/>
      <c r="P75" s="16"/>
      <c r="Q75" s="16"/>
      <c r="R75" s="16"/>
      <c r="S75" s="16"/>
    </row>
    <row r="78" spans="1:19" x14ac:dyDescent="0.2">
      <c r="C78" s="23"/>
      <c r="L78" s="16"/>
      <c r="M78" s="16"/>
      <c r="N78" s="16"/>
      <c r="O78" s="16"/>
      <c r="P78" s="16"/>
      <c r="Q78" s="16"/>
      <c r="R78" s="16"/>
      <c r="S78" s="16"/>
    </row>
    <row r="79" spans="1:19" x14ac:dyDescent="0.2">
      <c r="B79" s="89"/>
      <c r="C79" s="89"/>
      <c r="D79" s="89"/>
      <c r="E79" s="89"/>
      <c r="F79" s="89"/>
      <c r="G79" s="89"/>
      <c r="L79" s="16"/>
      <c r="M79" s="16"/>
      <c r="N79" s="16"/>
      <c r="O79" s="16"/>
      <c r="P79" s="16"/>
      <c r="Q79" s="16"/>
      <c r="R79" s="16"/>
      <c r="S79" s="16"/>
    </row>
  </sheetData>
  <mergeCells count="22">
    <mergeCell ref="H71:I71"/>
    <mergeCell ref="B5:E5"/>
    <mergeCell ref="B79:C79"/>
    <mergeCell ref="D79:E79"/>
    <mergeCell ref="F79:G79"/>
    <mergeCell ref="D15:E15"/>
    <mergeCell ref="F15:G15"/>
    <mergeCell ref="B69:C69"/>
    <mergeCell ref="D69:E69"/>
    <mergeCell ref="F69:G69"/>
    <mergeCell ref="B15:C15"/>
    <mergeCell ref="D70:E70"/>
    <mergeCell ref="F70:G70"/>
    <mergeCell ref="B71:C71"/>
    <mergeCell ref="D71:E71"/>
    <mergeCell ref="F71:G71"/>
    <mergeCell ref="A13:A16"/>
    <mergeCell ref="B13:I14"/>
    <mergeCell ref="B70:C70"/>
    <mergeCell ref="H15:I15"/>
    <mergeCell ref="H69:I69"/>
    <mergeCell ref="H70:I70"/>
  </mergeCells>
  <phoneticPr fontId="6" type="noConversion"/>
  <printOptions horizontalCentered="1"/>
  <pageMargins left="0" right="0" top="0.23622047244094491" bottom="0.43" header="0" footer="0"/>
  <pageSetup paperSize="5" scale="5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5"/>
  <sheetViews>
    <sheetView zoomScaleNormal="100" workbookViewId="0">
      <pane xSplit="3" ySplit="25" topLeftCell="D26" activePane="bottomRight" state="frozen"/>
      <selection pane="topRight" activeCell="D1" sqref="D1"/>
      <selection pane="bottomLeft" activeCell="A26" sqref="A26"/>
      <selection pane="bottomRight"/>
    </sheetView>
  </sheetViews>
  <sheetFormatPr baseColWidth="10" defaultColWidth="9.140625" defaultRowHeight="12.75" x14ac:dyDescent="0.2"/>
  <cols>
    <col min="1" max="1" width="28" style="31" bestFit="1" customWidth="1"/>
    <col min="2" max="2" width="31.85546875" style="31" bestFit="1" customWidth="1"/>
    <col min="3" max="3" width="24.85546875" style="31" bestFit="1" customWidth="1"/>
    <col min="4" max="4" width="12.28515625" style="31" bestFit="1" customWidth="1"/>
    <col min="5" max="6" width="10.85546875" style="31" bestFit="1" customWidth="1"/>
    <col min="7" max="7" width="9.85546875" style="31" bestFit="1" customWidth="1"/>
    <col min="8" max="9" width="10.85546875" style="31" bestFit="1" customWidth="1"/>
    <col min="10" max="10" width="9.85546875" style="31" bestFit="1" customWidth="1"/>
    <col min="11" max="11" width="12.28515625" style="31" bestFit="1" customWidth="1"/>
    <col min="12" max="15" width="10.85546875" style="31" bestFit="1" customWidth="1"/>
    <col min="16" max="16" width="12.28515625" style="31" bestFit="1" customWidth="1"/>
    <col min="17" max="17" width="10.85546875" style="31" bestFit="1" customWidth="1"/>
    <col min="18" max="18" width="12.28515625" style="31" bestFit="1" customWidth="1"/>
    <col min="19" max="23" width="10.85546875" style="31" bestFit="1" customWidth="1"/>
    <col min="24" max="25" width="10.85546875" style="31" customWidth="1"/>
    <col min="26" max="26" width="12.28515625" style="31" bestFit="1" customWidth="1"/>
    <col min="27" max="27" width="10.85546875" style="31" bestFit="1" customWidth="1"/>
    <col min="28" max="28" width="13.28515625" style="31" bestFit="1" customWidth="1"/>
    <col min="29" max="33" width="11.140625" style="31" bestFit="1" customWidth="1"/>
    <col min="34" max="34" width="13.7109375" style="31" customWidth="1"/>
    <col min="35" max="35" width="13.7109375" style="31" bestFit="1" customWidth="1"/>
    <col min="36" max="38" width="15.28515625" style="31" bestFit="1" customWidth="1"/>
    <col min="39" max="39" width="16.42578125" style="31" bestFit="1" customWidth="1"/>
    <col min="40" max="16384" width="9.140625" style="31"/>
  </cols>
  <sheetData>
    <row r="1" spans="1:2" s="27" customFormat="1" ht="15" customHeight="1" x14ac:dyDescent="0.25">
      <c r="A1" s="26" t="s">
        <v>65</v>
      </c>
    </row>
    <row r="2" spans="1:2" s="27" customFormat="1" ht="15" customHeight="1" x14ac:dyDescent="0.25">
      <c r="A2" s="26" t="s">
        <v>124</v>
      </c>
    </row>
    <row r="3" spans="1:2" s="27" customFormat="1" ht="15" customHeight="1" x14ac:dyDescent="0.25">
      <c r="A3" s="28"/>
    </row>
    <row r="4" spans="1:2" s="27" customFormat="1" ht="15" customHeight="1" x14ac:dyDescent="0.25">
      <c r="A4" s="28" t="s">
        <v>1</v>
      </c>
    </row>
    <row r="5" spans="1:2" s="27" customFormat="1" ht="15" customHeight="1" x14ac:dyDescent="0.25">
      <c r="A5" s="28"/>
    </row>
    <row r="6" spans="1:2" s="27" customFormat="1" ht="15" customHeight="1" x14ac:dyDescent="0.25">
      <c r="A6" s="29" t="s">
        <v>17</v>
      </c>
    </row>
    <row r="7" spans="1:2" s="27" customFormat="1" ht="15" customHeight="1" x14ac:dyDescent="0.25">
      <c r="A7" s="28"/>
    </row>
    <row r="8" spans="1:2" s="27" customFormat="1" ht="15" customHeight="1" x14ac:dyDescent="0.25">
      <c r="A8" s="28" t="s">
        <v>18</v>
      </c>
    </row>
    <row r="9" spans="1:2" s="27" customFormat="1" ht="15" customHeight="1" x14ac:dyDescent="0.25">
      <c r="A9" s="28"/>
    </row>
    <row r="10" spans="1:2" s="27" customFormat="1" ht="15" customHeight="1" x14ac:dyDescent="0.25">
      <c r="A10" s="26" t="s">
        <v>19</v>
      </c>
    </row>
    <row r="11" spans="1:2" s="27" customFormat="1" ht="15" customHeight="1" x14ac:dyDescent="0.25">
      <c r="A11" s="71" t="s">
        <v>125</v>
      </c>
    </row>
    <row r="13" spans="1:2" hidden="1" x14ac:dyDescent="0.2"/>
    <row r="14" spans="1:2" hidden="1" x14ac:dyDescent="0.2">
      <c r="A14" s="30" t="s">
        <v>27</v>
      </c>
      <c r="B14" s="30" t="s">
        <v>21</v>
      </c>
    </row>
    <row r="15" spans="1:2" hidden="1" x14ac:dyDescent="0.2">
      <c r="A15" s="30" t="s">
        <v>28</v>
      </c>
      <c r="B15" s="30" t="s">
        <v>21</v>
      </c>
    </row>
    <row r="16" spans="1:2" hidden="1" x14ac:dyDescent="0.2">
      <c r="A16" s="30" t="s">
        <v>20</v>
      </c>
      <c r="B16" s="30" t="s">
        <v>21</v>
      </c>
    </row>
    <row r="17" spans="1:30" hidden="1" x14ac:dyDescent="0.2">
      <c r="A17" s="30" t="s">
        <v>22</v>
      </c>
      <c r="B17" s="30" t="s">
        <v>21</v>
      </c>
    </row>
    <row r="18" spans="1:30" hidden="1" x14ac:dyDescent="0.2">
      <c r="A18" s="30" t="s">
        <v>23</v>
      </c>
      <c r="B18" s="30" t="s">
        <v>21</v>
      </c>
    </row>
    <row r="19" spans="1:30" hidden="1" x14ac:dyDescent="0.2">
      <c r="A19" s="30" t="s">
        <v>31</v>
      </c>
      <c r="B19" s="30" t="s">
        <v>21</v>
      </c>
    </row>
    <row r="20" spans="1:30" hidden="1" x14ac:dyDescent="0.2">
      <c r="A20" s="30" t="s">
        <v>24</v>
      </c>
      <c r="B20" s="30" t="s">
        <v>21</v>
      </c>
    </row>
    <row r="21" spans="1:30" hidden="1" x14ac:dyDescent="0.2">
      <c r="A21" s="30" t="s">
        <v>25</v>
      </c>
      <c r="B21" s="30" t="s">
        <v>21</v>
      </c>
    </row>
    <row r="22" spans="1:30" hidden="1" x14ac:dyDescent="0.2">
      <c r="A22" s="30" t="s">
        <v>26</v>
      </c>
      <c r="B22" s="30" t="s">
        <v>21</v>
      </c>
    </row>
    <row r="24" spans="1:30" s="36" customFormat="1" x14ac:dyDescent="0.2">
      <c r="A24" s="32" t="s">
        <v>114</v>
      </c>
      <c r="B24" s="33"/>
      <c r="C24" s="33"/>
      <c r="D24" s="32" t="s">
        <v>29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4"/>
      <c r="AC24" s="35"/>
      <c r="AD24" s="35"/>
    </row>
    <row r="25" spans="1:30" s="58" customFormat="1" x14ac:dyDescent="0.2">
      <c r="A25" s="59" t="s">
        <v>30</v>
      </c>
      <c r="B25" s="59" t="s">
        <v>47</v>
      </c>
      <c r="C25" s="59" t="s">
        <v>32</v>
      </c>
      <c r="D25" s="61" t="s">
        <v>44</v>
      </c>
      <c r="E25" s="61" t="s">
        <v>45</v>
      </c>
      <c r="F25" s="61" t="s">
        <v>46</v>
      </c>
      <c r="G25" s="61" t="s">
        <v>48</v>
      </c>
      <c r="H25" s="61" t="s">
        <v>49</v>
      </c>
      <c r="I25" s="61" t="s">
        <v>50</v>
      </c>
      <c r="J25" s="61" t="s">
        <v>53</v>
      </c>
      <c r="K25" s="61" t="s">
        <v>54</v>
      </c>
      <c r="L25" s="61" t="s">
        <v>55</v>
      </c>
      <c r="M25" s="61" t="s">
        <v>56</v>
      </c>
      <c r="N25" s="61" t="s">
        <v>57</v>
      </c>
      <c r="O25" s="61" t="s">
        <v>58</v>
      </c>
      <c r="P25" s="61" t="s">
        <v>59</v>
      </c>
      <c r="Q25" s="61" t="s">
        <v>60</v>
      </c>
      <c r="R25" s="61" t="s">
        <v>61</v>
      </c>
      <c r="S25" s="61" t="s">
        <v>62</v>
      </c>
      <c r="T25" s="61" t="s">
        <v>63</v>
      </c>
      <c r="U25" s="61" t="s">
        <v>64</v>
      </c>
      <c r="V25" s="61" t="s">
        <v>111</v>
      </c>
      <c r="W25" s="61" t="s">
        <v>112</v>
      </c>
      <c r="X25" s="61" t="s">
        <v>113</v>
      </c>
      <c r="Y25" s="61" t="s">
        <v>121</v>
      </c>
      <c r="Z25" s="61" t="s">
        <v>122</v>
      </c>
      <c r="AA25" s="61" t="s">
        <v>123</v>
      </c>
      <c r="AB25" s="62" t="s">
        <v>33</v>
      </c>
      <c r="AC25" s="57"/>
      <c r="AD25" s="57"/>
    </row>
    <row r="26" spans="1:30" s="36" customFormat="1" x14ac:dyDescent="0.2">
      <c r="A26" s="32" t="s">
        <v>34</v>
      </c>
      <c r="B26" s="32" t="s">
        <v>35</v>
      </c>
      <c r="C26" s="32" t="s">
        <v>36</v>
      </c>
      <c r="D26" s="37">
        <v>856636990.47000003</v>
      </c>
      <c r="E26" s="37">
        <v>284823763.81999999</v>
      </c>
      <c r="F26" s="37">
        <v>678528575.10000002</v>
      </c>
      <c r="G26" s="37">
        <v>7586916.9800000004</v>
      </c>
      <c r="H26" s="37">
        <v>165236791.75999999</v>
      </c>
      <c r="I26" s="37">
        <v>30416696.43</v>
      </c>
      <c r="J26" s="37">
        <v>6896841.4900000002</v>
      </c>
      <c r="K26" s="37">
        <v>843906830.87</v>
      </c>
      <c r="L26" s="37">
        <v>106291115.26000001</v>
      </c>
      <c r="M26" s="37">
        <v>100036116.20999999</v>
      </c>
      <c r="N26" s="37">
        <v>207797887.66999999</v>
      </c>
      <c r="O26" s="37">
        <v>322552282.95999998</v>
      </c>
      <c r="P26" s="37">
        <v>752812380.10000002</v>
      </c>
      <c r="Q26" s="37">
        <v>353168006.88999999</v>
      </c>
      <c r="R26" s="37">
        <v>979667496.74000001</v>
      </c>
      <c r="S26" s="37">
        <v>184438741.61000001</v>
      </c>
      <c r="T26" s="37">
        <v>188053477.08000001</v>
      </c>
      <c r="U26" s="37">
        <v>649794552.27999997</v>
      </c>
      <c r="V26" s="37">
        <v>614737208.75</v>
      </c>
      <c r="W26" s="37">
        <v>327510168.37</v>
      </c>
      <c r="X26" s="37">
        <v>582434304.24000001</v>
      </c>
      <c r="Y26" s="37">
        <v>377872865.5</v>
      </c>
      <c r="Z26" s="37">
        <v>383468810.82999998</v>
      </c>
      <c r="AA26" s="37">
        <v>742732516.57000005</v>
      </c>
      <c r="AB26" s="38">
        <f>SUM(D26:AA26)</f>
        <v>9747401337.9799995</v>
      </c>
      <c r="AC26" s="35"/>
      <c r="AD26" s="35"/>
    </row>
    <row r="27" spans="1:30" s="36" customFormat="1" x14ac:dyDescent="0.2">
      <c r="A27" s="39"/>
      <c r="B27" s="39"/>
      <c r="C27" s="40" t="s">
        <v>37</v>
      </c>
      <c r="D27" s="36">
        <v>25597174.440000001</v>
      </c>
      <c r="E27" s="36">
        <v>1847304.91</v>
      </c>
      <c r="F27" s="36">
        <v>6213130.6100000003</v>
      </c>
      <c r="H27" s="36">
        <v>0</v>
      </c>
      <c r="I27" s="36">
        <v>586825.68999999994</v>
      </c>
      <c r="J27" s="36">
        <v>346856.05</v>
      </c>
      <c r="K27" s="36">
        <v>1251887.08</v>
      </c>
      <c r="L27" s="36">
        <v>986038.22</v>
      </c>
      <c r="M27" s="36">
        <v>966996.41</v>
      </c>
      <c r="N27" s="36">
        <v>2800208.18</v>
      </c>
      <c r="O27" s="36">
        <v>3389685.96</v>
      </c>
      <c r="P27" s="36">
        <v>15106300.619999999</v>
      </c>
      <c r="Q27" s="36">
        <v>1086715.06</v>
      </c>
      <c r="R27" s="36">
        <v>12183161.77</v>
      </c>
      <c r="S27" s="36">
        <v>0</v>
      </c>
      <c r="T27" s="36">
        <v>101335.69</v>
      </c>
      <c r="U27" s="36">
        <v>217107.88</v>
      </c>
      <c r="V27" s="36">
        <v>17933.96</v>
      </c>
      <c r="W27" s="36">
        <v>950618.14</v>
      </c>
      <c r="X27" s="36">
        <v>44463.87</v>
      </c>
      <c r="Y27" s="36">
        <v>348657.44</v>
      </c>
      <c r="Z27" s="36">
        <v>646924.84</v>
      </c>
      <c r="AA27" s="36">
        <v>2310280.13</v>
      </c>
      <c r="AB27" s="41">
        <f t="shared" ref="AB27:AB37" si="0">SUM(D27:AA27)</f>
        <v>76999606.949999973</v>
      </c>
      <c r="AC27" s="35"/>
      <c r="AD27" s="35"/>
    </row>
    <row r="28" spans="1:30" s="36" customFormat="1" x14ac:dyDescent="0.2">
      <c r="A28" s="39"/>
      <c r="B28" s="32" t="s">
        <v>38</v>
      </c>
      <c r="C28" s="33"/>
      <c r="D28" s="37">
        <v>882234164.91000009</v>
      </c>
      <c r="E28" s="37">
        <v>286671068.73000002</v>
      </c>
      <c r="F28" s="37">
        <v>684741705.71000004</v>
      </c>
      <c r="G28" s="37">
        <v>7586916.9800000004</v>
      </c>
      <c r="H28" s="37">
        <v>165236791.75999999</v>
      </c>
      <c r="I28" s="37">
        <v>31003522.120000001</v>
      </c>
      <c r="J28" s="37">
        <v>7243697.54</v>
      </c>
      <c r="K28" s="37">
        <v>845158717.95000005</v>
      </c>
      <c r="L28" s="37">
        <v>107277153.48</v>
      </c>
      <c r="M28" s="37">
        <v>101003112.61999999</v>
      </c>
      <c r="N28" s="37">
        <v>210598095.84999999</v>
      </c>
      <c r="O28" s="37">
        <v>325941968.91999996</v>
      </c>
      <c r="P28" s="37">
        <v>767918680.72000003</v>
      </c>
      <c r="Q28" s="37">
        <v>354254721.94999999</v>
      </c>
      <c r="R28" s="37">
        <v>991850658.50999999</v>
      </c>
      <c r="S28" s="37">
        <v>184438741.61000001</v>
      </c>
      <c r="T28" s="37">
        <v>188154812.77000001</v>
      </c>
      <c r="U28" s="37">
        <v>650011660.15999997</v>
      </c>
      <c r="V28" s="37">
        <v>614755142.71000004</v>
      </c>
      <c r="W28" s="37">
        <v>328460786.50999999</v>
      </c>
      <c r="X28" s="37">
        <v>582478768.11000001</v>
      </c>
      <c r="Y28" s="37">
        <v>378221522.94</v>
      </c>
      <c r="Z28" s="37">
        <v>384115735.66999996</v>
      </c>
      <c r="AA28" s="37">
        <v>745042796.70000005</v>
      </c>
      <c r="AB28" s="38">
        <f t="shared" si="0"/>
        <v>9824400944.9300003</v>
      </c>
      <c r="AC28" s="35"/>
      <c r="AD28" s="35"/>
    </row>
    <row r="29" spans="1:30" s="36" customFormat="1" x14ac:dyDescent="0.2">
      <c r="A29" s="39"/>
      <c r="B29" s="32" t="s">
        <v>51</v>
      </c>
      <c r="C29" s="32" t="s">
        <v>39</v>
      </c>
      <c r="D29" s="37">
        <v>178464331.65000001</v>
      </c>
      <c r="E29" s="37">
        <v>52209346.909999996</v>
      </c>
      <c r="F29" s="37">
        <v>123759792.81</v>
      </c>
      <c r="G29" s="37">
        <v>36060805.469999999</v>
      </c>
      <c r="H29" s="37">
        <v>445604725.44999999</v>
      </c>
      <c r="I29" s="37">
        <v>121315888.62</v>
      </c>
      <c r="J29" s="37">
        <v>36165083.780000001</v>
      </c>
      <c r="K29" s="37">
        <v>583913930.90999997</v>
      </c>
      <c r="L29" s="37">
        <v>129508697.73999999</v>
      </c>
      <c r="M29" s="37">
        <v>89002391.390000001</v>
      </c>
      <c r="N29" s="37">
        <v>546004385.00999999</v>
      </c>
      <c r="O29" s="37">
        <v>-6262173.6900000004</v>
      </c>
      <c r="P29" s="37">
        <v>541407058.30999994</v>
      </c>
      <c r="Q29" s="37">
        <v>347917620.83999997</v>
      </c>
      <c r="R29" s="37">
        <v>709435607.62</v>
      </c>
      <c r="S29" s="37">
        <v>78016024.349999994</v>
      </c>
      <c r="T29" s="37">
        <v>508656903.39999998</v>
      </c>
      <c r="U29" s="37">
        <v>172889735.65000001</v>
      </c>
      <c r="V29" s="37">
        <v>121846808.87</v>
      </c>
      <c r="W29" s="37">
        <v>357319981.95999998</v>
      </c>
      <c r="X29" s="37">
        <v>143658369.12</v>
      </c>
      <c r="Y29" s="37">
        <v>215488430.19</v>
      </c>
      <c r="Z29" s="37">
        <v>664995976.32000005</v>
      </c>
      <c r="AA29" s="37">
        <v>177525074.88999999</v>
      </c>
      <c r="AB29" s="38">
        <f t="shared" si="0"/>
        <v>6374904797.5699987</v>
      </c>
      <c r="AC29" s="35"/>
      <c r="AD29" s="35"/>
    </row>
    <row r="30" spans="1:30" s="36" customFormat="1" x14ac:dyDescent="0.2">
      <c r="A30" s="39"/>
      <c r="B30" s="32" t="s">
        <v>52</v>
      </c>
      <c r="C30" s="33"/>
      <c r="D30" s="37">
        <v>178464331.65000001</v>
      </c>
      <c r="E30" s="37">
        <v>52209346.909999996</v>
      </c>
      <c r="F30" s="37">
        <v>123759792.81</v>
      </c>
      <c r="G30" s="37">
        <v>36060805.469999999</v>
      </c>
      <c r="H30" s="37">
        <v>445604725.44999999</v>
      </c>
      <c r="I30" s="37">
        <v>121315888.62</v>
      </c>
      <c r="J30" s="37">
        <v>36165083.780000001</v>
      </c>
      <c r="K30" s="37">
        <v>583913930.90999997</v>
      </c>
      <c r="L30" s="37">
        <v>129508697.73999999</v>
      </c>
      <c r="M30" s="37">
        <v>89002391.390000001</v>
      </c>
      <c r="N30" s="37">
        <v>546004385.00999999</v>
      </c>
      <c r="O30" s="37">
        <v>-6262173.6900000004</v>
      </c>
      <c r="P30" s="37">
        <v>541407058.30999994</v>
      </c>
      <c r="Q30" s="37">
        <v>347917620.83999997</v>
      </c>
      <c r="R30" s="37">
        <v>709435607.62</v>
      </c>
      <c r="S30" s="37">
        <v>78016024.349999994</v>
      </c>
      <c r="T30" s="37">
        <v>508656903.39999998</v>
      </c>
      <c r="U30" s="37">
        <v>172889735.65000001</v>
      </c>
      <c r="V30" s="37">
        <v>121846808.87</v>
      </c>
      <c r="W30" s="37">
        <v>357319981.95999998</v>
      </c>
      <c r="X30" s="37">
        <v>143658369.12</v>
      </c>
      <c r="Y30" s="37">
        <v>215488430.19</v>
      </c>
      <c r="Z30" s="37">
        <v>664995976.32000005</v>
      </c>
      <c r="AA30" s="37">
        <v>177525074.88999999</v>
      </c>
      <c r="AB30" s="38">
        <f t="shared" si="0"/>
        <v>6374904797.5699987</v>
      </c>
      <c r="AC30" s="35"/>
      <c r="AD30" s="35"/>
    </row>
    <row r="31" spans="1:30" s="58" customFormat="1" x14ac:dyDescent="0.2">
      <c r="A31" s="59" t="s">
        <v>40</v>
      </c>
      <c r="B31" s="60"/>
      <c r="C31" s="60"/>
      <c r="D31" s="61">
        <v>1060698496.5600001</v>
      </c>
      <c r="E31" s="61">
        <v>338880415.63999999</v>
      </c>
      <c r="F31" s="61">
        <v>808501498.51999998</v>
      </c>
      <c r="G31" s="61">
        <v>43647722.450000003</v>
      </c>
      <c r="H31" s="61">
        <v>610841517.21000004</v>
      </c>
      <c r="I31" s="61">
        <v>152319410.74000001</v>
      </c>
      <c r="J31" s="61">
        <v>43408781.32</v>
      </c>
      <c r="K31" s="61">
        <v>1429072648.8600001</v>
      </c>
      <c r="L31" s="61">
        <v>236785851.22</v>
      </c>
      <c r="M31" s="61">
        <v>190005504.00999999</v>
      </c>
      <c r="N31" s="61">
        <v>756602480.86000001</v>
      </c>
      <c r="O31" s="61">
        <v>319679795.22999996</v>
      </c>
      <c r="P31" s="61">
        <v>1309325739.03</v>
      </c>
      <c r="Q31" s="61">
        <v>702172342.78999996</v>
      </c>
      <c r="R31" s="61">
        <v>1701286266.1300001</v>
      </c>
      <c r="S31" s="61">
        <v>262454765.96000001</v>
      </c>
      <c r="T31" s="61">
        <v>696811716.16999996</v>
      </c>
      <c r="U31" s="61">
        <v>822901395.80999994</v>
      </c>
      <c r="V31" s="61">
        <v>736601951.58000004</v>
      </c>
      <c r="W31" s="61">
        <v>685780768.47000003</v>
      </c>
      <c r="X31" s="61">
        <v>726137137.23000002</v>
      </c>
      <c r="Y31" s="61">
        <v>593709953.13</v>
      </c>
      <c r="Z31" s="61">
        <v>1049111711.99</v>
      </c>
      <c r="AA31" s="61">
        <v>922567871.59000003</v>
      </c>
      <c r="AB31" s="62">
        <f t="shared" si="0"/>
        <v>16199305742.499996</v>
      </c>
      <c r="AC31" s="57"/>
      <c r="AD31" s="57"/>
    </row>
    <row r="32" spans="1:30" s="36" customFormat="1" x14ac:dyDescent="0.2">
      <c r="A32" s="32" t="s">
        <v>41</v>
      </c>
      <c r="B32" s="32" t="s">
        <v>35</v>
      </c>
      <c r="C32" s="32" t="s">
        <v>36</v>
      </c>
      <c r="D32" s="37">
        <v>9539738.9700000007</v>
      </c>
      <c r="E32" s="37">
        <v>7408509.0599999996</v>
      </c>
      <c r="F32" s="37">
        <v>32730145.27</v>
      </c>
      <c r="G32" s="37"/>
      <c r="H32" s="37"/>
      <c r="I32" s="37"/>
      <c r="J32" s="37"/>
      <c r="K32" s="37">
        <v>32451986.280000001</v>
      </c>
      <c r="L32" s="37">
        <v>4397615.22</v>
      </c>
      <c r="M32" s="37">
        <v>14340885.220000001</v>
      </c>
      <c r="N32" s="37">
        <v>330007.74</v>
      </c>
      <c r="O32" s="37"/>
      <c r="P32" s="37"/>
      <c r="Q32" s="37">
        <v>33115975.260000002</v>
      </c>
      <c r="R32" s="37">
        <v>19048891.280000001</v>
      </c>
      <c r="S32" s="37">
        <v>0</v>
      </c>
      <c r="T32" s="37"/>
      <c r="U32" s="37"/>
      <c r="V32" s="37"/>
      <c r="W32" s="37"/>
      <c r="X32" s="37"/>
      <c r="Y32" s="37">
        <v>0</v>
      </c>
      <c r="Z32" s="37">
        <v>72283071.780000001</v>
      </c>
      <c r="AA32" s="37"/>
      <c r="AB32" s="38">
        <f t="shared" si="0"/>
        <v>225646826.07999998</v>
      </c>
      <c r="AC32" s="35"/>
      <c r="AD32" s="35"/>
    </row>
    <row r="33" spans="1:35" s="36" customFormat="1" x14ac:dyDescent="0.2">
      <c r="A33" s="39"/>
      <c r="B33" s="39"/>
      <c r="C33" s="40" t="s">
        <v>37</v>
      </c>
      <c r="D33" s="36">
        <v>1293418.79</v>
      </c>
      <c r="E33" s="36">
        <v>0</v>
      </c>
      <c r="F33" s="36">
        <v>355202.58</v>
      </c>
      <c r="K33" s="36">
        <v>1283323.55</v>
      </c>
      <c r="L33" s="36">
        <v>4507.78</v>
      </c>
      <c r="Q33" s="36">
        <v>1154449.2</v>
      </c>
      <c r="R33" s="36">
        <v>199938.14</v>
      </c>
      <c r="S33" s="36">
        <v>0</v>
      </c>
      <c r="Z33" s="36">
        <v>1147415.2</v>
      </c>
      <c r="AB33" s="41">
        <f t="shared" si="0"/>
        <v>5438255.2399999993</v>
      </c>
      <c r="AC33" s="35"/>
      <c r="AD33" s="35"/>
    </row>
    <row r="34" spans="1:35" s="36" customFormat="1" x14ac:dyDescent="0.2">
      <c r="A34" s="39"/>
      <c r="B34" s="32" t="s">
        <v>38</v>
      </c>
      <c r="C34" s="33"/>
      <c r="D34" s="37">
        <v>10833157.760000002</v>
      </c>
      <c r="E34" s="37">
        <v>7408509.0599999996</v>
      </c>
      <c r="F34" s="37">
        <v>33085347.849999998</v>
      </c>
      <c r="G34" s="37"/>
      <c r="H34" s="37"/>
      <c r="I34" s="37"/>
      <c r="J34" s="37"/>
      <c r="K34" s="37">
        <v>33735309.829999998</v>
      </c>
      <c r="L34" s="37">
        <v>4402123</v>
      </c>
      <c r="M34" s="37">
        <v>14340885.220000001</v>
      </c>
      <c r="N34" s="37">
        <v>330007.74</v>
      </c>
      <c r="O34" s="37"/>
      <c r="P34" s="37"/>
      <c r="Q34" s="37">
        <v>34270424.460000001</v>
      </c>
      <c r="R34" s="37">
        <v>19248829.420000002</v>
      </c>
      <c r="S34" s="37">
        <v>0</v>
      </c>
      <c r="T34" s="37"/>
      <c r="U34" s="37"/>
      <c r="V34" s="37"/>
      <c r="W34" s="37"/>
      <c r="X34" s="37"/>
      <c r="Y34" s="37">
        <v>0</v>
      </c>
      <c r="Z34" s="37">
        <v>73430486.980000004</v>
      </c>
      <c r="AA34" s="37"/>
      <c r="AB34" s="38">
        <f t="shared" si="0"/>
        <v>231085081.31999999</v>
      </c>
      <c r="AC34" s="35"/>
      <c r="AD34" s="35"/>
    </row>
    <row r="35" spans="1:35" s="36" customFormat="1" x14ac:dyDescent="0.2">
      <c r="A35" s="39"/>
      <c r="B35" s="32" t="s">
        <v>51</v>
      </c>
      <c r="C35" s="32" t="s">
        <v>39</v>
      </c>
      <c r="D35" s="37">
        <v>43460031.380000003</v>
      </c>
      <c r="E35" s="37">
        <v>12171777.890000001</v>
      </c>
      <c r="F35" s="37">
        <v>85640726.230000004</v>
      </c>
      <c r="G35" s="37"/>
      <c r="H35" s="37"/>
      <c r="I35" s="37"/>
      <c r="J35" s="37"/>
      <c r="K35" s="37">
        <v>89603370.359999999</v>
      </c>
      <c r="L35" s="37">
        <v>32191083.850000001</v>
      </c>
      <c r="M35" s="37">
        <v>27473089.870000001</v>
      </c>
      <c r="N35" s="37">
        <v>1190433.45</v>
      </c>
      <c r="O35" s="37"/>
      <c r="P35" s="37">
        <v>0</v>
      </c>
      <c r="Q35" s="37">
        <v>100804933.54000001</v>
      </c>
      <c r="R35" s="37">
        <v>63275695.460000001</v>
      </c>
      <c r="S35" s="37"/>
      <c r="T35" s="37"/>
      <c r="U35" s="37"/>
      <c r="V35" s="37"/>
      <c r="W35" s="37"/>
      <c r="X35" s="37"/>
      <c r="Y35" s="37">
        <v>0</v>
      </c>
      <c r="Z35" s="37">
        <v>206384294.68000001</v>
      </c>
      <c r="AA35" s="37"/>
      <c r="AB35" s="38">
        <f t="shared" si="0"/>
        <v>662195436.71000004</v>
      </c>
      <c r="AC35" s="35"/>
      <c r="AD35" s="35"/>
    </row>
    <row r="36" spans="1:35" s="36" customFormat="1" x14ac:dyDescent="0.2">
      <c r="A36" s="39"/>
      <c r="B36" s="32" t="s">
        <v>52</v>
      </c>
      <c r="C36" s="33"/>
      <c r="D36" s="37">
        <v>43460031.380000003</v>
      </c>
      <c r="E36" s="37">
        <v>12171777.890000001</v>
      </c>
      <c r="F36" s="37">
        <v>85640726.230000004</v>
      </c>
      <c r="G36" s="37"/>
      <c r="H36" s="37"/>
      <c r="I36" s="37"/>
      <c r="J36" s="37"/>
      <c r="K36" s="37">
        <v>89603370.359999999</v>
      </c>
      <c r="L36" s="37">
        <v>32191083.850000001</v>
      </c>
      <c r="M36" s="37">
        <v>27473089.870000001</v>
      </c>
      <c r="N36" s="37">
        <v>1190433.45</v>
      </c>
      <c r="O36" s="37"/>
      <c r="P36" s="37">
        <v>0</v>
      </c>
      <c r="Q36" s="37">
        <v>100804933.54000001</v>
      </c>
      <c r="R36" s="37">
        <v>63275695.460000001</v>
      </c>
      <c r="S36" s="37"/>
      <c r="T36" s="37"/>
      <c r="U36" s="37"/>
      <c r="V36" s="37"/>
      <c r="W36" s="37"/>
      <c r="X36" s="37"/>
      <c r="Y36" s="37">
        <v>0</v>
      </c>
      <c r="Z36" s="37">
        <v>206384294.68000001</v>
      </c>
      <c r="AA36" s="37"/>
      <c r="AB36" s="38">
        <f t="shared" si="0"/>
        <v>662195436.71000004</v>
      </c>
      <c r="AC36" s="35"/>
      <c r="AD36" s="35"/>
    </row>
    <row r="37" spans="1:35" s="58" customFormat="1" x14ac:dyDescent="0.2">
      <c r="A37" s="59" t="s">
        <v>42</v>
      </c>
      <c r="B37" s="60"/>
      <c r="C37" s="60"/>
      <c r="D37" s="61">
        <v>54293189.140000001</v>
      </c>
      <c r="E37" s="61">
        <v>19580286.949999999</v>
      </c>
      <c r="F37" s="61">
        <v>118726074.08</v>
      </c>
      <c r="G37" s="61"/>
      <c r="H37" s="61"/>
      <c r="I37" s="61"/>
      <c r="J37" s="61"/>
      <c r="K37" s="61">
        <v>123338680.19</v>
      </c>
      <c r="L37" s="61">
        <v>36593206.850000001</v>
      </c>
      <c r="M37" s="61">
        <v>41813975.090000004</v>
      </c>
      <c r="N37" s="61">
        <v>1520441.19</v>
      </c>
      <c r="O37" s="61"/>
      <c r="P37" s="61">
        <v>0</v>
      </c>
      <c r="Q37" s="61">
        <v>135075358</v>
      </c>
      <c r="R37" s="61">
        <v>82524524.879999995</v>
      </c>
      <c r="S37" s="61">
        <v>0</v>
      </c>
      <c r="T37" s="61"/>
      <c r="U37" s="61"/>
      <c r="V37" s="61"/>
      <c r="W37" s="61"/>
      <c r="X37" s="61"/>
      <c r="Y37" s="61">
        <v>0</v>
      </c>
      <c r="Z37" s="61">
        <v>279814781.66000003</v>
      </c>
      <c r="AA37" s="61"/>
      <c r="AB37" s="62">
        <f t="shared" si="0"/>
        <v>893280518.03000021</v>
      </c>
      <c r="AC37" s="57"/>
      <c r="AD37" s="57"/>
    </row>
    <row r="38" spans="1:35" s="58" customFormat="1" x14ac:dyDescent="0.2">
      <c r="A38" s="53" t="s">
        <v>33</v>
      </c>
      <c r="B38" s="54"/>
      <c r="C38" s="54"/>
      <c r="D38" s="55">
        <v>1114991685.7</v>
      </c>
      <c r="E38" s="55">
        <v>358460702.58999997</v>
      </c>
      <c r="F38" s="55">
        <v>927227572.60000002</v>
      </c>
      <c r="G38" s="55">
        <v>43647722.450000003</v>
      </c>
      <c r="H38" s="55">
        <v>610841517.21000004</v>
      </c>
      <c r="I38" s="55">
        <v>152319410.74000001</v>
      </c>
      <c r="J38" s="55">
        <v>43408781.32</v>
      </c>
      <c r="K38" s="55">
        <v>1552411329.05</v>
      </c>
      <c r="L38" s="55">
        <v>273379058.06999999</v>
      </c>
      <c r="M38" s="55">
        <v>231819479.09999999</v>
      </c>
      <c r="N38" s="55">
        <v>758122922.05000007</v>
      </c>
      <c r="O38" s="55">
        <v>319679795.22999996</v>
      </c>
      <c r="P38" s="55">
        <v>1309325739.03</v>
      </c>
      <c r="Q38" s="55">
        <v>837247700.78999996</v>
      </c>
      <c r="R38" s="55">
        <v>1783810791.0100002</v>
      </c>
      <c r="S38" s="55">
        <v>262454765.96000001</v>
      </c>
      <c r="T38" s="55">
        <v>696811716.16999996</v>
      </c>
      <c r="U38" s="55">
        <v>822901395.80999994</v>
      </c>
      <c r="V38" s="55">
        <v>736601951.58000004</v>
      </c>
      <c r="W38" s="55">
        <v>685780768.47000003</v>
      </c>
      <c r="X38" s="55">
        <v>726137137.23000002</v>
      </c>
      <c r="Y38" s="55">
        <f>+Y31+Y37</f>
        <v>593709953.13</v>
      </c>
      <c r="Z38" s="55">
        <f t="shared" ref="Z38:AB38" si="1">+Z31+Z37</f>
        <v>1328926493.6500001</v>
      </c>
      <c r="AA38" s="55">
        <f t="shared" si="1"/>
        <v>922567871.59000003</v>
      </c>
      <c r="AB38" s="56">
        <f t="shared" si="1"/>
        <v>17092586260.529997</v>
      </c>
      <c r="AC38" s="57"/>
      <c r="AD38" s="57"/>
    </row>
    <row r="39" spans="1:35" x14ac:dyDescent="0.2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</row>
    <row r="40" spans="1:35" x14ac:dyDescent="0.2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</row>
    <row r="41" spans="1:35" x14ac:dyDescent="0.2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</row>
    <row r="42" spans="1:35" x14ac:dyDescent="0.2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</row>
    <row r="43" spans="1:35" x14ac:dyDescent="0.2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</row>
    <row r="44" spans="1:35" x14ac:dyDescent="0.2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</row>
    <row r="45" spans="1:35" x14ac:dyDescent="0.2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</row>
    <row r="46" spans="1:35" x14ac:dyDescent="0.2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</row>
    <row r="47" spans="1:35" x14ac:dyDescent="0.2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</row>
    <row r="48" spans="1:35" x14ac:dyDescent="0.2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</row>
    <row r="49" spans="1:35" x14ac:dyDescent="0.2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</row>
    <row r="50" spans="1:35" x14ac:dyDescent="0.2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</row>
    <row r="51" spans="1:35" x14ac:dyDescent="0.2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</row>
    <row r="52" spans="1:35" x14ac:dyDescent="0.2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</row>
    <row r="53" spans="1:35" x14ac:dyDescent="0.2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</row>
    <row r="54" spans="1:35" x14ac:dyDescent="0.2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</row>
    <row r="55" spans="1:35" x14ac:dyDescent="0.2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</row>
  </sheetData>
  <pageMargins left="0.17" right="0.17" top="1" bottom="1" header="0.5" footer="0.5"/>
  <pageSetup paperSize="5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5"/>
  <sheetViews>
    <sheetView zoomScaleNormal="100" workbookViewId="0">
      <pane xSplit="3" ySplit="25" topLeftCell="D26" activePane="bottomRight" state="frozen"/>
      <selection pane="topRight" activeCell="D1" sqref="D1"/>
      <selection pane="bottomLeft" activeCell="A26" sqref="A26"/>
      <selection pane="bottomRight"/>
    </sheetView>
  </sheetViews>
  <sheetFormatPr baseColWidth="10" defaultColWidth="9.140625" defaultRowHeight="12.75" x14ac:dyDescent="0.2"/>
  <cols>
    <col min="1" max="1" width="27.85546875" style="31" customWidth="1"/>
    <col min="2" max="2" width="31.85546875" style="31" bestFit="1" customWidth="1"/>
    <col min="3" max="3" width="24.85546875" style="31" customWidth="1"/>
    <col min="4" max="4" width="11.85546875" style="31" bestFit="1" customWidth="1"/>
    <col min="5" max="6" width="10.85546875" style="31" bestFit="1" customWidth="1"/>
    <col min="7" max="7" width="9.85546875" style="31" bestFit="1" customWidth="1"/>
    <col min="8" max="9" width="10.85546875" style="31" bestFit="1" customWidth="1"/>
    <col min="10" max="10" width="9.85546875" style="31" bestFit="1" customWidth="1"/>
    <col min="11" max="11" width="12.28515625" style="31" bestFit="1" customWidth="1"/>
    <col min="12" max="16" width="10.85546875" style="31" bestFit="1" customWidth="1"/>
    <col min="17" max="18" width="12.28515625" style="31" bestFit="1" customWidth="1"/>
    <col min="19" max="23" width="10.85546875" style="31" bestFit="1" customWidth="1"/>
    <col min="24" max="24" width="12.28515625" style="31" bestFit="1" customWidth="1"/>
    <col min="25" max="25" width="10.85546875" style="31" customWidth="1"/>
    <col min="26" max="26" width="12.28515625" style="31" bestFit="1" customWidth="1"/>
    <col min="27" max="27" width="10.85546875" style="31" bestFit="1" customWidth="1"/>
    <col min="28" max="28" width="13.28515625" style="31" bestFit="1" customWidth="1"/>
    <col min="29" max="33" width="15.28515625" style="31" bestFit="1" customWidth="1"/>
    <col min="34" max="34" width="13.7109375" style="31" customWidth="1"/>
    <col min="35" max="35" width="13.7109375" style="31" bestFit="1" customWidth="1"/>
    <col min="36" max="38" width="15.28515625" style="31" bestFit="1" customWidth="1"/>
    <col min="39" max="39" width="16.42578125" style="31" bestFit="1" customWidth="1"/>
    <col min="40" max="16384" width="9.140625" style="31"/>
  </cols>
  <sheetData>
    <row r="1" spans="1:2" s="27" customFormat="1" ht="15" customHeight="1" x14ac:dyDescent="0.25">
      <c r="A1" s="26" t="s">
        <v>65</v>
      </c>
    </row>
    <row r="2" spans="1:2" s="27" customFormat="1" ht="15" customHeight="1" x14ac:dyDescent="0.25">
      <c r="A2" s="26" t="s">
        <v>124</v>
      </c>
    </row>
    <row r="3" spans="1:2" s="27" customFormat="1" ht="15" customHeight="1" x14ac:dyDescent="0.25">
      <c r="A3" s="28"/>
    </row>
    <row r="4" spans="1:2" s="27" customFormat="1" ht="15" customHeight="1" x14ac:dyDescent="0.25">
      <c r="A4" s="28" t="s">
        <v>1</v>
      </c>
    </row>
    <row r="5" spans="1:2" s="27" customFormat="1" ht="15" customHeight="1" x14ac:dyDescent="0.25">
      <c r="A5" s="28"/>
    </row>
    <row r="6" spans="1:2" s="27" customFormat="1" ht="15" customHeight="1" x14ac:dyDescent="0.25">
      <c r="A6" s="29" t="s">
        <v>17</v>
      </c>
    </row>
    <row r="7" spans="1:2" s="27" customFormat="1" ht="15" customHeight="1" x14ac:dyDescent="0.25">
      <c r="A7" s="28"/>
    </row>
    <row r="8" spans="1:2" s="27" customFormat="1" ht="15" customHeight="1" x14ac:dyDescent="0.25">
      <c r="A8" s="28" t="s">
        <v>18</v>
      </c>
    </row>
    <row r="9" spans="1:2" s="27" customFormat="1" ht="15" customHeight="1" x14ac:dyDescent="0.25">
      <c r="A9" s="28"/>
    </row>
    <row r="10" spans="1:2" s="27" customFormat="1" ht="15" customHeight="1" x14ac:dyDescent="0.25">
      <c r="A10" s="26" t="s">
        <v>43</v>
      </c>
    </row>
    <row r="11" spans="1:2" s="27" customFormat="1" ht="15" customHeight="1" x14ac:dyDescent="0.25">
      <c r="A11" s="71" t="s">
        <v>125</v>
      </c>
    </row>
    <row r="13" spans="1:2" hidden="1" x14ac:dyDescent="0.2"/>
    <row r="14" spans="1:2" hidden="1" x14ac:dyDescent="0.2">
      <c r="A14" s="30" t="s">
        <v>27</v>
      </c>
      <c r="B14" s="30" t="s">
        <v>21</v>
      </c>
    </row>
    <row r="15" spans="1:2" hidden="1" x14ac:dyDescent="0.2">
      <c r="A15" s="30" t="s">
        <v>28</v>
      </c>
      <c r="B15" s="30" t="s">
        <v>21</v>
      </c>
    </row>
    <row r="16" spans="1:2" hidden="1" x14ac:dyDescent="0.2">
      <c r="A16" s="30" t="s">
        <v>20</v>
      </c>
      <c r="B16" s="30" t="s">
        <v>21</v>
      </c>
    </row>
    <row r="17" spans="1:30" hidden="1" x14ac:dyDescent="0.2">
      <c r="A17" s="30" t="s">
        <v>22</v>
      </c>
      <c r="B17" s="30" t="s">
        <v>21</v>
      </c>
    </row>
    <row r="18" spans="1:30" hidden="1" x14ac:dyDescent="0.2">
      <c r="A18" s="30" t="s">
        <v>23</v>
      </c>
      <c r="B18" s="30" t="s">
        <v>21</v>
      </c>
    </row>
    <row r="19" spans="1:30" hidden="1" x14ac:dyDescent="0.2">
      <c r="A19" s="30" t="s">
        <v>31</v>
      </c>
      <c r="B19" s="30" t="s">
        <v>21</v>
      </c>
    </row>
    <row r="20" spans="1:30" hidden="1" x14ac:dyDescent="0.2">
      <c r="A20" s="30" t="s">
        <v>24</v>
      </c>
      <c r="B20" s="30" t="s">
        <v>21</v>
      </c>
    </row>
    <row r="21" spans="1:30" hidden="1" x14ac:dyDescent="0.2">
      <c r="A21" s="30" t="s">
        <v>25</v>
      </c>
      <c r="B21" s="30" t="s">
        <v>21</v>
      </c>
    </row>
    <row r="22" spans="1:30" hidden="1" x14ac:dyDescent="0.2">
      <c r="A22" s="30" t="s">
        <v>26</v>
      </c>
      <c r="B22" s="30" t="s">
        <v>21</v>
      </c>
    </row>
    <row r="24" spans="1:30" s="36" customFormat="1" x14ac:dyDescent="0.2">
      <c r="A24" s="43" t="s">
        <v>115</v>
      </c>
      <c r="B24" s="44"/>
      <c r="C24" s="44"/>
      <c r="D24" s="43" t="s">
        <v>29</v>
      </c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5"/>
      <c r="AC24" s="35"/>
      <c r="AD24" s="35"/>
    </row>
    <row r="25" spans="1:30" s="58" customFormat="1" x14ac:dyDescent="0.2">
      <c r="A25" s="63" t="s">
        <v>30</v>
      </c>
      <c r="B25" s="63" t="s">
        <v>47</v>
      </c>
      <c r="C25" s="63" t="s">
        <v>32</v>
      </c>
      <c r="D25" s="65" t="s">
        <v>44</v>
      </c>
      <c r="E25" s="65" t="s">
        <v>45</v>
      </c>
      <c r="F25" s="65" t="s">
        <v>46</v>
      </c>
      <c r="G25" s="65" t="s">
        <v>48</v>
      </c>
      <c r="H25" s="65" t="s">
        <v>49</v>
      </c>
      <c r="I25" s="65" t="s">
        <v>50</v>
      </c>
      <c r="J25" s="65" t="s">
        <v>53</v>
      </c>
      <c r="K25" s="65" t="s">
        <v>54</v>
      </c>
      <c r="L25" s="65" t="s">
        <v>55</v>
      </c>
      <c r="M25" s="65" t="s">
        <v>56</v>
      </c>
      <c r="N25" s="65" t="s">
        <v>57</v>
      </c>
      <c r="O25" s="65" t="s">
        <v>58</v>
      </c>
      <c r="P25" s="65" t="s">
        <v>59</v>
      </c>
      <c r="Q25" s="65" t="s">
        <v>60</v>
      </c>
      <c r="R25" s="65" t="s">
        <v>61</v>
      </c>
      <c r="S25" s="65" t="s">
        <v>62</v>
      </c>
      <c r="T25" s="65" t="s">
        <v>63</v>
      </c>
      <c r="U25" s="65" t="s">
        <v>64</v>
      </c>
      <c r="V25" s="65" t="s">
        <v>111</v>
      </c>
      <c r="W25" s="65" t="s">
        <v>112</v>
      </c>
      <c r="X25" s="65" t="s">
        <v>113</v>
      </c>
      <c r="Y25" s="65" t="s">
        <v>121</v>
      </c>
      <c r="Z25" s="65" t="s">
        <v>122</v>
      </c>
      <c r="AA25" s="65" t="s">
        <v>123</v>
      </c>
      <c r="AB25" s="66" t="s">
        <v>33</v>
      </c>
      <c r="AC25" s="57"/>
      <c r="AD25" s="57"/>
    </row>
    <row r="26" spans="1:30" s="36" customFormat="1" x14ac:dyDescent="0.2">
      <c r="A26" s="43" t="s">
        <v>34</v>
      </c>
      <c r="B26" s="43" t="s">
        <v>35</v>
      </c>
      <c r="C26" s="43" t="s">
        <v>36</v>
      </c>
      <c r="D26" s="46">
        <v>522196082.20999998</v>
      </c>
      <c r="E26" s="46">
        <v>619823763.82000005</v>
      </c>
      <c r="F26" s="46">
        <v>634117025.45000005</v>
      </c>
      <c r="G26" s="46">
        <v>7586916.9800000004</v>
      </c>
      <c r="H26" s="46">
        <v>144223389.22</v>
      </c>
      <c r="I26" s="46">
        <v>51335014.020000003</v>
      </c>
      <c r="J26" s="46">
        <v>6896841.4900000002</v>
      </c>
      <c r="K26" s="46">
        <v>843906830.87</v>
      </c>
      <c r="L26" s="46">
        <v>106291115.26000001</v>
      </c>
      <c r="M26" s="46">
        <v>99971437.290000007</v>
      </c>
      <c r="N26" s="46">
        <v>189043974.59</v>
      </c>
      <c r="O26" s="46">
        <v>341465959.91000003</v>
      </c>
      <c r="P26" s="46">
        <v>371749880.10000002</v>
      </c>
      <c r="Q26" s="46">
        <v>734145556.00999999</v>
      </c>
      <c r="R26" s="46">
        <v>967639747.10000002</v>
      </c>
      <c r="S26" s="46">
        <v>184375101.56999999</v>
      </c>
      <c r="T26" s="46">
        <v>174436843.25</v>
      </c>
      <c r="U26" s="46">
        <v>374178326.94</v>
      </c>
      <c r="V26" s="46">
        <v>384960772.22000003</v>
      </c>
      <c r="W26" s="46">
        <v>327460850.63</v>
      </c>
      <c r="X26" s="46">
        <v>1101191007.3299999</v>
      </c>
      <c r="Y26" s="46">
        <v>377316146.77999997</v>
      </c>
      <c r="Z26" s="46">
        <v>384391079.94</v>
      </c>
      <c r="AA26" s="46">
        <v>742732516.57000005</v>
      </c>
      <c r="AB26" s="47">
        <f>SUM(D26:AA26)</f>
        <v>9691436179.5499992</v>
      </c>
      <c r="AC26" s="35"/>
      <c r="AD26" s="35"/>
    </row>
    <row r="27" spans="1:30" s="36" customFormat="1" x14ac:dyDescent="0.2">
      <c r="A27" s="48"/>
      <c r="B27" s="48"/>
      <c r="C27" s="49" t="s">
        <v>37</v>
      </c>
      <c r="D27" s="31">
        <v>29962304.989999998</v>
      </c>
      <c r="E27" s="31">
        <v>1486533.91</v>
      </c>
      <c r="F27" s="31">
        <v>5331315.2300000004</v>
      </c>
      <c r="G27" s="31"/>
      <c r="H27" s="31">
        <v>0</v>
      </c>
      <c r="I27" s="31">
        <v>586825.68999999994</v>
      </c>
      <c r="J27" s="31">
        <v>346856.05</v>
      </c>
      <c r="K27" s="31">
        <v>1191535.17</v>
      </c>
      <c r="L27" s="31">
        <v>477729.72</v>
      </c>
      <c r="M27" s="31">
        <v>660230.57999999996</v>
      </c>
      <c r="N27" s="31">
        <v>1635183.19</v>
      </c>
      <c r="O27" s="31">
        <v>4493297.25</v>
      </c>
      <c r="P27" s="31">
        <v>14911377.369999999</v>
      </c>
      <c r="Q27" s="31">
        <v>1365762.19</v>
      </c>
      <c r="R27" s="31">
        <v>7818269.3799999999</v>
      </c>
      <c r="S27" s="31">
        <v>0</v>
      </c>
      <c r="T27" s="31">
        <v>101335.69</v>
      </c>
      <c r="U27" s="31">
        <v>0</v>
      </c>
      <c r="V27" s="31">
        <v>32738.400000000001</v>
      </c>
      <c r="W27" s="31">
        <v>35852.19</v>
      </c>
      <c r="X27" s="31">
        <v>1161533.26</v>
      </c>
      <c r="Y27" s="31">
        <v>164811.25</v>
      </c>
      <c r="Z27" s="31">
        <v>22400.9</v>
      </c>
      <c r="AA27" s="31">
        <v>86689.39</v>
      </c>
      <c r="AB27" s="50">
        <f t="shared" ref="AB27:AB37" si="0">SUM(D27:AA27)</f>
        <v>71872581.799999997</v>
      </c>
      <c r="AC27" s="35"/>
      <c r="AD27" s="35"/>
    </row>
    <row r="28" spans="1:30" s="36" customFormat="1" x14ac:dyDescent="0.2">
      <c r="A28" s="48"/>
      <c r="B28" s="43" t="s">
        <v>38</v>
      </c>
      <c r="C28" s="44"/>
      <c r="D28" s="46">
        <v>552158387.19999993</v>
      </c>
      <c r="E28" s="46">
        <v>621310297.73000002</v>
      </c>
      <c r="F28" s="46">
        <v>639448340.68000007</v>
      </c>
      <c r="G28" s="46">
        <v>7586916.9800000004</v>
      </c>
      <c r="H28" s="46">
        <v>144223389.22</v>
      </c>
      <c r="I28" s="46">
        <v>51921839.710000001</v>
      </c>
      <c r="J28" s="46">
        <v>7243697.54</v>
      </c>
      <c r="K28" s="46">
        <v>845098366.03999996</v>
      </c>
      <c r="L28" s="46">
        <v>106768844.98</v>
      </c>
      <c r="M28" s="46">
        <v>100631667.87</v>
      </c>
      <c r="N28" s="46">
        <v>190679157.78</v>
      </c>
      <c r="O28" s="46">
        <v>345959257.16000003</v>
      </c>
      <c r="P28" s="46">
        <v>386661257.47000003</v>
      </c>
      <c r="Q28" s="46">
        <v>735511318.20000005</v>
      </c>
      <c r="R28" s="46">
        <v>975458016.48000002</v>
      </c>
      <c r="S28" s="46">
        <v>184375101.56999999</v>
      </c>
      <c r="T28" s="46">
        <v>174538178.94</v>
      </c>
      <c r="U28" s="46">
        <v>374178326.94</v>
      </c>
      <c r="V28" s="46">
        <v>384993510.62</v>
      </c>
      <c r="W28" s="46">
        <v>327496702.81999999</v>
      </c>
      <c r="X28" s="46">
        <v>1102352540.5899999</v>
      </c>
      <c r="Y28" s="46">
        <v>377480958.02999997</v>
      </c>
      <c r="Z28" s="46">
        <v>384413480.83999997</v>
      </c>
      <c r="AA28" s="46">
        <v>742819205.96000004</v>
      </c>
      <c r="AB28" s="47">
        <f t="shared" si="0"/>
        <v>9763308761.3499985</v>
      </c>
      <c r="AC28" s="35"/>
      <c r="AD28" s="35"/>
    </row>
    <row r="29" spans="1:30" s="36" customFormat="1" x14ac:dyDescent="0.2">
      <c r="A29" s="48"/>
      <c r="B29" s="43" t="s">
        <v>51</v>
      </c>
      <c r="C29" s="43" t="s">
        <v>39</v>
      </c>
      <c r="D29" s="46">
        <v>180515798.37</v>
      </c>
      <c r="E29" s="46">
        <v>52209346.909999996</v>
      </c>
      <c r="F29" s="46">
        <v>123759792.81</v>
      </c>
      <c r="G29" s="46">
        <v>36060805.469999999</v>
      </c>
      <c r="H29" s="46">
        <v>262348307.94999999</v>
      </c>
      <c r="I29" s="46">
        <v>304572306.12</v>
      </c>
      <c r="J29" s="46">
        <v>36165083.780000001</v>
      </c>
      <c r="K29" s="46">
        <v>583913930.90999997</v>
      </c>
      <c r="L29" s="46">
        <v>129407890.51000001</v>
      </c>
      <c r="M29" s="46">
        <v>89002391.390000001</v>
      </c>
      <c r="N29" s="46">
        <v>324210673.64999998</v>
      </c>
      <c r="O29" s="46">
        <v>215632344.90000001</v>
      </c>
      <c r="P29" s="46">
        <v>541407058.30999994</v>
      </c>
      <c r="Q29" s="46">
        <v>347917620.83999997</v>
      </c>
      <c r="R29" s="46">
        <v>693054331.10000002</v>
      </c>
      <c r="S29" s="46">
        <v>78016024.349999994</v>
      </c>
      <c r="T29" s="46">
        <v>265321669.69999999</v>
      </c>
      <c r="U29" s="46">
        <v>258873615.69</v>
      </c>
      <c r="V29" s="46">
        <v>279198162.52999997</v>
      </c>
      <c r="W29" s="46">
        <v>357052392.56</v>
      </c>
      <c r="X29" s="46">
        <v>143658369.12</v>
      </c>
      <c r="Y29" s="46">
        <v>215488430.19</v>
      </c>
      <c r="Z29" s="46">
        <v>665263565.72000003</v>
      </c>
      <c r="AA29" s="46">
        <v>177525074.88999999</v>
      </c>
      <c r="AB29" s="47">
        <f t="shared" si="0"/>
        <v>6360574987.7699995</v>
      </c>
      <c r="AC29" s="35"/>
      <c r="AD29" s="35"/>
    </row>
    <row r="30" spans="1:30" s="36" customFormat="1" x14ac:dyDescent="0.2">
      <c r="A30" s="48"/>
      <c r="B30" s="43" t="s">
        <v>52</v>
      </c>
      <c r="C30" s="44"/>
      <c r="D30" s="46">
        <v>180515798.37</v>
      </c>
      <c r="E30" s="46">
        <v>52209346.909999996</v>
      </c>
      <c r="F30" s="46">
        <v>123759792.81</v>
      </c>
      <c r="G30" s="46">
        <v>36060805.469999999</v>
      </c>
      <c r="H30" s="46">
        <v>262348307.94999999</v>
      </c>
      <c r="I30" s="46">
        <v>304572306.12</v>
      </c>
      <c r="J30" s="46">
        <v>36165083.780000001</v>
      </c>
      <c r="K30" s="46">
        <v>583913930.90999997</v>
      </c>
      <c r="L30" s="46">
        <v>129407890.51000001</v>
      </c>
      <c r="M30" s="46">
        <v>89002391.390000001</v>
      </c>
      <c r="N30" s="46">
        <v>324210673.64999998</v>
      </c>
      <c r="O30" s="46">
        <v>215632344.90000001</v>
      </c>
      <c r="P30" s="46">
        <v>541407058.30999994</v>
      </c>
      <c r="Q30" s="46">
        <v>347917620.83999997</v>
      </c>
      <c r="R30" s="46">
        <v>693054331.10000002</v>
      </c>
      <c r="S30" s="46">
        <v>78016024.349999994</v>
      </c>
      <c r="T30" s="46">
        <v>265321669.69999999</v>
      </c>
      <c r="U30" s="46">
        <v>258873615.69</v>
      </c>
      <c r="V30" s="46">
        <v>279198162.52999997</v>
      </c>
      <c r="W30" s="46">
        <v>357052392.56</v>
      </c>
      <c r="X30" s="46">
        <v>143658369.12</v>
      </c>
      <c r="Y30" s="46">
        <v>215488430.19</v>
      </c>
      <c r="Z30" s="46">
        <v>665263565.72000003</v>
      </c>
      <c r="AA30" s="46">
        <v>177525074.88999999</v>
      </c>
      <c r="AB30" s="47">
        <f t="shared" si="0"/>
        <v>6360574987.7699995</v>
      </c>
      <c r="AC30" s="35"/>
      <c r="AD30" s="35"/>
    </row>
    <row r="31" spans="1:30" s="58" customFormat="1" x14ac:dyDescent="0.2">
      <c r="A31" s="63" t="s">
        <v>40</v>
      </c>
      <c r="B31" s="64"/>
      <c r="C31" s="64"/>
      <c r="D31" s="65">
        <v>732674185.56999993</v>
      </c>
      <c r="E31" s="65">
        <v>673519644.63999999</v>
      </c>
      <c r="F31" s="65">
        <v>763208133.49000001</v>
      </c>
      <c r="G31" s="65">
        <v>43647722.450000003</v>
      </c>
      <c r="H31" s="65">
        <v>406571697.16999996</v>
      </c>
      <c r="I31" s="65">
        <v>356494145.82999998</v>
      </c>
      <c r="J31" s="65">
        <v>43408781.32</v>
      </c>
      <c r="K31" s="65">
        <v>1429012296.9499998</v>
      </c>
      <c r="L31" s="65">
        <v>236176735.49000001</v>
      </c>
      <c r="M31" s="65">
        <v>189634059.25999999</v>
      </c>
      <c r="N31" s="65">
        <v>514889831.42999995</v>
      </c>
      <c r="O31" s="65">
        <v>561591602.06000006</v>
      </c>
      <c r="P31" s="65">
        <v>928068315.77999997</v>
      </c>
      <c r="Q31" s="65">
        <v>1083428939.04</v>
      </c>
      <c r="R31" s="65">
        <v>1668512347.5799999</v>
      </c>
      <c r="S31" s="65">
        <v>262391125.91999999</v>
      </c>
      <c r="T31" s="65">
        <v>439859848.63999999</v>
      </c>
      <c r="U31" s="65">
        <v>633051942.63</v>
      </c>
      <c r="V31" s="65">
        <v>664191673.14999998</v>
      </c>
      <c r="W31" s="65">
        <v>684549095.38</v>
      </c>
      <c r="X31" s="65">
        <v>1246010909.71</v>
      </c>
      <c r="Y31" s="65">
        <v>592969388.22000003</v>
      </c>
      <c r="Z31" s="65">
        <v>1049677046.5599999</v>
      </c>
      <c r="AA31" s="65">
        <v>920344280.85000002</v>
      </c>
      <c r="AB31" s="66">
        <f t="shared" si="0"/>
        <v>16123883749.119997</v>
      </c>
      <c r="AC31" s="57"/>
      <c r="AD31" s="57"/>
    </row>
    <row r="32" spans="1:30" s="36" customFormat="1" x14ac:dyDescent="0.2">
      <c r="A32" s="43" t="s">
        <v>41</v>
      </c>
      <c r="B32" s="43" t="s">
        <v>35</v>
      </c>
      <c r="C32" s="43" t="s">
        <v>36</v>
      </c>
      <c r="D32" s="46">
        <v>9539738.9700000007</v>
      </c>
      <c r="E32" s="46">
        <v>7408509.0599999996</v>
      </c>
      <c r="F32" s="46">
        <v>14630252.289999999</v>
      </c>
      <c r="G32" s="46"/>
      <c r="H32" s="46"/>
      <c r="I32" s="46"/>
      <c r="J32" s="46"/>
      <c r="K32" s="46">
        <v>32451986.280000001</v>
      </c>
      <c r="L32" s="46">
        <v>4397615.22</v>
      </c>
      <c r="M32" s="46">
        <v>14340885.220000001</v>
      </c>
      <c r="N32" s="46">
        <v>330007.74</v>
      </c>
      <c r="O32" s="46"/>
      <c r="P32" s="46"/>
      <c r="Q32" s="46">
        <v>33115975.260000002</v>
      </c>
      <c r="R32" s="46">
        <v>18307885.559999999</v>
      </c>
      <c r="S32" s="46">
        <v>0</v>
      </c>
      <c r="T32" s="46"/>
      <c r="U32" s="46"/>
      <c r="V32" s="46"/>
      <c r="W32" s="46"/>
      <c r="X32" s="46"/>
      <c r="Y32" s="46">
        <v>0</v>
      </c>
      <c r="Z32" s="46">
        <v>72283071.780000001</v>
      </c>
      <c r="AA32" s="46"/>
      <c r="AB32" s="47">
        <f t="shared" si="0"/>
        <v>206805927.38</v>
      </c>
      <c r="AC32" s="35"/>
      <c r="AD32" s="35"/>
    </row>
    <row r="33" spans="1:35" s="36" customFormat="1" x14ac:dyDescent="0.2">
      <c r="A33" s="48"/>
      <c r="B33" s="48"/>
      <c r="C33" s="49" t="s">
        <v>37</v>
      </c>
      <c r="D33" s="31">
        <v>1293418.79</v>
      </c>
      <c r="E33" s="31">
        <v>0</v>
      </c>
      <c r="F33" s="31">
        <v>149981.97</v>
      </c>
      <c r="G33" s="31"/>
      <c r="H33" s="31"/>
      <c r="I33" s="31"/>
      <c r="J33" s="31"/>
      <c r="K33" s="31">
        <v>1283323.55</v>
      </c>
      <c r="L33" s="31">
        <v>4507.78</v>
      </c>
      <c r="M33" s="31"/>
      <c r="N33" s="31"/>
      <c r="O33" s="31"/>
      <c r="P33" s="31"/>
      <c r="Q33" s="31">
        <v>1154449.2</v>
      </c>
      <c r="R33" s="31">
        <v>199938.14</v>
      </c>
      <c r="S33" s="31">
        <v>0</v>
      </c>
      <c r="T33" s="31"/>
      <c r="U33" s="31"/>
      <c r="V33" s="31"/>
      <c r="W33" s="31"/>
      <c r="X33" s="31"/>
      <c r="Y33" s="31"/>
      <c r="Z33" s="31">
        <v>1147415.2</v>
      </c>
      <c r="AA33" s="31"/>
      <c r="AB33" s="50">
        <f t="shared" si="0"/>
        <v>5233034.63</v>
      </c>
      <c r="AC33" s="35"/>
      <c r="AD33" s="35"/>
    </row>
    <row r="34" spans="1:35" s="36" customFormat="1" x14ac:dyDescent="0.2">
      <c r="A34" s="48"/>
      <c r="B34" s="43" t="s">
        <v>38</v>
      </c>
      <c r="C34" s="44"/>
      <c r="D34" s="46">
        <v>10833157.760000002</v>
      </c>
      <c r="E34" s="46">
        <v>7408509.0599999996</v>
      </c>
      <c r="F34" s="46">
        <v>14780234.26</v>
      </c>
      <c r="G34" s="46"/>
      <c r="H34" s="46"/>
      <c r="I34" s="46"/>
      <c r="J34" s="46"/>
      <c r="K34" s="46">
        <v>33735309.829999998</v>
      </c>
      <c r="L34" s="46">
        <v>4402123</v>
      </c>
      <c r="M34" s="46">
        <v>14340885.220000001</v>
      </c>
      <c r="N34" s="46">
        <v>330007.74</v>
      </c>
      <c r="O34" s="46"/>
      <c r="P34" s="46"/>
      <c r="Q34" s="46">
        <v>34270424.460000001</v>
      </c>
      <c r="R34" s="46">
        <v>18507823.699999999</v>
      </c>
      <c r="S34" s="46">
        <v>0</v>
      </c>
      <c r="T34" s="46"/>
      <c r="U34" s="46"/>
      <c r="V34" s="46"/>
      <c r="W34" s="46"/>
      <c r="X34" s="46"/>
      <c r="Y34" s="46">
        <v>0</v>
      </c>
      <c r="Z34" s="46">
        <v>73430486.980000004</v>
      </c>
      <c r="AA34" s="46"/>
      <c r="AB34" s="47">
        <f t="shared" si="0"/>
        <v>212038962.00999999</v>
      </c>
      <c r="AC34" s="35"/>
      <c r="AD34" s="35"/>
    </row>
    <row r="35" spans="1:35" s="36" customFormat="1" x14ac:dyDescent="0.2">
      <c r="A35" s="48"/>
      <c r="B35" s="43" t="s">
        <v>51</v>
      </c>
      <c r="C35" s="43" t="s">
        <v>39</v>
      </c>
      <c r="D35" s="46">
        <v>43460031.380000003</v>
      </c>
      <c r="E35" s="46">
        <v>12171777.890000001</v>
      </c>
      <c r="F35" s="46">
        <v>34200611.030000001</v>
      </c>
      <c r="G35" s="46"/>
      <c r="H35" s="46"/>
      <c r="I35" s="46"/>
      <c r="J35" s="46"/>
      <c r="K35" s="46">
        <v>89603370.359999999</v>
      </c>
      <c r="L35" s="46">
        <v>32191083.850000001</v>
      </c>
      <c r="M35" s="46">
        <v>27473089.870000001</v>
      </c>
      <c r="N35" s="46">
        <v>1190433.45</v>
      </c>
      <c r="O35" s="46"/>
      <c r="P35" s="46">
        <v>0</v>
      </c>
      <c r="Q35" s="46">
        <v>100804933.54000001</v>
      </c>
      <c r="R35" s="46">
        <v>59231157.789999999</v>
      </c>
      <c r="S35" s="46"/>
      <c r="T35" s="46"/>
      <c r="U35" s="46"/>
      <c r="V35" s="46"/>
      <c r="W35" s="46"/>
      <c r="X35" s="46"/>
      <c r="Y35" s="46">
        <v>0</v>
      </c>
      <c r="Z35" s="46">
        <v>206384294.68000001</v>
      </c>
      <c r="AA35" s="46"/>
      <c r="AB35" s="47">
        <f t="shared" si="0"/>
        <v>606710783.84000003</v>
      </c>
      <c r="AC35" s="35"/>
      <c r="AD35" s="35"/>
    </row>
    <row r="36" spans="1:35" s="36" customFormat="1" x14ac:dyDescent="0.2">
      <c r="A36" s="48"/>
      <c r="B36" s="43" t="s">
        <v>52</v>
      </c>
      <c r="C36" s="44"/>
      <c r="D36" s="46">
        <v>43460031.380000003</v>
      </c>
      <c r="E36" s="46">
        <v>12171777.890000001</v>
      </c>
      <c r="F36" s="46">
        <v>34200611.030000001</v>
      </c>
      <c r="G36" s="46"/>
      <c r="H36" s="46"/>
      <c r="I36" s="46"/>
      <c r="J36" s="46"/>
      <c r="K36" s="46">
        <v>89603370.359999999</v>
      </c>
      <c r="L36" s="46">
        <v>32191083.850000001</v>
      </c>
      <c r="M36" s="46">
        <v>27473089.870000001</v>
      </c>
      <c r="N36" s="46">
        <v>1190433.45</v>
      </c>
      <c r="O36" s="46"/>
      <c r="P36" s="46">
        <v>0</v>
      </c>
      <c r="Q36" s="46">
        <v>100804933.54000001</v>
      </c>
      <c r="R36" s="46">
        <v>59231157.789999999</v>
      </c>
      <c r="S36" s="46"/>
      <c r="T36" s="46"/>
      <c r="U36" s="46"/>
      <c r="V36" s="46"/>
      <c r="W36" s="46"/>
      <c r="X36" s="46"/>
      <c r="Y36" s="46">
        <v>0</v>
      </c>
      <c r="Z36" s="46">
        <v>206384294.68000001</v>
      </c>
      <c r="AA36" s="46"/>
      <c r="AB36" s="47">
        <f t="shared" si="0"/>
        <v>606710783.84000003</v>
      </c>
      <c r="AC36" s="35"/>
      <c r="AD36" s="35"/>
    </row>
    <row r="37" spans="1:35" s="58" customFormat="1" x14ac:dyDescent="0.2">
      <c r="A37" s="63" t="s">
        <v>42</v>
      </c>
      <c r="B37" s="64"/>
      <c r="C37" s="64"/>
      <c r="D37" s="65">
        <v>54293189.140000001</v>
      </c>
      <c r="E37" s="65">
        <v>19580286.949999999</v>
      </c>
      <c r="F37" s="65">
        <v>48980845.289999999</v>
      </c>
      <c r="G37" s="65"/>
      <c r="H37" s="65"/>
      <c r="I37" s="65"/>
      <c r="J37" s="65"/>
      <c r="K37" s="65">
        <v>123338680.19</v>
      </c>
      <c r="L37" s="65">
        <v>36593206.850000001</v>
      </c>
      <c r="M37" s="65">
        <v>41813975.090000004</v>
      </c>
      <c r="N37" s="65">
        <v>1520441.19</v>
      </c>
      <c r="O37" s="65"/>
      <c r="P37" s="65">
        <v>0</v>
      </c>
      <c r="Q37" s="65">
        <v>135075358</v>
      </c>
      <c r="R37" s="65">
        <v>77738981.489999995</v>
      </c>
      <c r="S37" s="65">
        <v>0</v>
      </c>
      <c r="T37" s="65"/>
      <c r="U37" s="65"/>
      <c r="V37" s="65"/>
      <c r="W37" s="65"/>
      <c r="X37" s="65"/>
      <c r="Y37" s="65">
        <v>0</v>
      </c>
      <c r="Z37" s="65">
        <v>279814781.66000003</v>
      </c>
      <c r="AA37" s="65"/>
      <c r="AB37" s="66">
        <f t="shared" si="0"/>
        <v>818749745.8499999</v>
      </c>
      <c r="AC37" s="57"/>
      <c r="AD37" s="57"/>
    </row>
    <row r="38" spans="1:35" s="58" customFormat="1" x14ac:dyDescent="0.2">
      <c r="A38" s="67" t="s">
        <v>33</v>
      </c>
      <c r="B38" s="68"/>
      <c r="C38" s="68"/>
      <c r="D38" s="69">
        <v>786967374.70999992</v>
      </c>
      <c r="E38" s="69">
        <v>693099931.58999991</v>
      </c>
      <c r="F38" s="69">
        <v>812188978.77999997</v>
      </c>
      <c r="G38" s="69">
        <v>43647722.450000003</v>
      </c>
      <c r="H38" s="69">
        <v>406571697.16999996</v>
      </c>
      <c r="I38" s="69">
        <v>356494145.82999998</v>
      </c>
      <c r="J38" s="69">
        <v>43408781.32</v>
      </c>
      <c r="K38" s="69">
        <v>1552350977.1399996</v>
      </c>
      <c r="L38" s="69">
        <v>272769942.34000003</v>
      </c>
      <c r="M38" s="69">
        <v>231448034.34999999</v>
      </c>
      <c r="N38" s="69">
        <v>516410272.61999995</v>
      </c>
      <c r="O38" s="69">
        <v>561591602.06000006</v>
      </c>
      <c r="P38" s="69">
        <v>928068315.77999997</v>
      </c>
      <c r="Q38" s="69">
        <v>1218504297.04</v>
      </c>
      <c r="R38" s="69">
        <v>1746251329.0699999</v>
      </c>
      <c r="S38" s="69">
        <v>262391125.91999999</v>
      </c>
      <c r="T38" s="69">
        <v>439859848.63999999</v>
      </c>
      <c r="U38" s="69">
        <v>633051942.63</v>
      </c>
      <c r="V38" s="69">
        <v>664191673.14999998</v>
      </c>
      <c r="W38" s="69">
        <v>684549095.38</v>
      </c>
      <c r="X38" s="69">
        <v>1246010909.71</v>
      </c>
      <c r="Y38" s="69">
        <f>+Y31+Y37</f>
        <v>592969388.22000003</v>
      </c>
      <c r="Z38" s="69">
        <f t="shared" ref="Z38:AB38" si="1">+Z31+Z37</f>
        <v>1329491828.22</v>
      </c>
      <c r="AA38" s="69">
        <f t="shared" si="1"/>
        <v>920344280.85000002</v>
      </c>
      <c r="AB38" s="70">
        <f t="shared" si="1"/>
        <v>16942633494.969997</v>
      </c>
      <c r="AC38" s="57"/>
      <c r="AD38" s="57"/>
    </row>
    <row r="39" spans="1:35" s="36" customFormat="1" ht="15" x14ac:dyDescent="0.25">
      <c r="A39" s="51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35"/>
      <c r="AD39" s="35"/>
    </row>
    <row r="40" spans="1:35" s="36" customFormat="1" ht="15" x14ac:dyDescent="0.25">
      <c r="A40" s="51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35"/>
      <c r="AD40" s="35"/>
    </row>
    <row r="41" spans="1:35" x14ac:dyDescent="0.2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</row>
    <row r="42" spans="1:35" x14ac:dyDescent="0.2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</row>
    <row r="43" spans="1:35" x14ac:dyDescent="0.2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</row>
    <row r="44" spans="1:35" x14ac:dyDescent="0.2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</row>
    <row r="45" spans="1:35" x14ac:dyDescent="0.2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</row>
    <row r="46" spans="1:35" x14ac:dyDescent="0.2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</row>
    <row r="47" spans="1:35" x14ac:dyDescent="0.2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</row>
    <row r="48" spans="1:35" x14ac:dyDescent="0.2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</row>
    <row r="49" spans="1:35" x14ac:dyDescent="0.2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</row>
    <row r="50" spans="1:35" x14ac:dyDescent="0.2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</row>
    <row r="51" spans="1:35" x14ac:dyDescent="0.2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</row>
    <row r="52" spans="1:35" x14ac:dyDescent="0.2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</row>
    <row r="53" spans="1:35" x14ac:dyDescent="0.2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</row>
    <row r="54" spans="1:35" x14ac:dyDescent="0.2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</row>
    <row r="55" spans="1:35" x14ac:dyDescent="0.2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</row>
  </sheetData>
  <pageMargins left="0.17" right="0.17" top="1" bottom="1" header="0.5" footer="0.5"/>
  <pageSetup paperSize="5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Flujo-Cuatro-Años</vt:lpstr>
      <vt:lpstr>Devengado</vt:lpstr>
      <vt:lpstr>Pagado</vt:lpstr>
    </vt:vector>
  </TitlesOfParts>
  <Company>CGP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CGPCONT99</dc:creator>
  <cp:lastModifiedBy>Roxana Lopez</cp:lastModifiedBy>
  <cp:lastPrinted>2018-11-08T13:08:05Z</cp:lastPrinted>
  <dcterms:created xsi:type="dcterms:W3CDTF">2008-02-21T12:54:27Z</dcterms:created>
  <dcterms:modified xsi:type="dcterms:W3CDTF">2018-11-26T13:45:40Z</dcterms:modified>
</cp:coreProperties>
</file>